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960" windowHeight="8520"/>
  </bookViews>
  <sheets>
    <sheet name="5ª ETAPA" sheetId="1" r:id="rId1"/>
  </sheets>
  <calcPr calcId="144525"/>
</workbook>
</file>

<file path=xl/calcChain.xml><?xml version="1.0" encoding="utf-8"?>
<calcChain xmlns="http://schemas.openxmlformats.org/spreadsheetml/2006/main">
  <c r="AD606" i="1" l="1"/>
  <c r="AD605" i="1"/>
  <c r="Y605" i="1"/>
  <c r="T605" i="1"/>
  <c r="O605" i="1"/>
  <c r="J605" i="1"/>
  <c r="D605" i="1"/>
  <c r="AD599" i="1"/>
  <c r="AD598" i="1"/>
  <c r="Y598" i="1"/>
  <c r="T598" i="1"/>
  <c r="O598" i="1"/>
  <c r="J598" i="1"/>
  <c r="AD592" i="1"/>
  <c r="AD591" i="1"/>
  <c r="Y591" i="1"/>
  <c r="T591" i="1"/>
  <c r="O591" i="1"/>
  <c r="J591" i="1"/>
  <c r="D591" i="1" s="1"/>
  <c r="AD590" i="1"/>
  <c r="Y590" i="1"/>
  <c r="T590" i="1"/>
  <c r="O590" i="1"/>
  <c r="J590" i="1"/>
  <c r="D590" i="1"/>
  <c r="AD589" i="1"/>
  <c r="Y589" i="1"/>
  <c r="T589" i="1"/>
  <c r="O589" i="1"/>
  <c r="J589" i="1"/>
  <c r="D589" i="1"/>
  <c r="AD583" i="1"/>
  <c r="AD582" i="1"/>
  <c r="Y582" i="1"/>
  <c r="T582" i="1"/>
  <c r="O582" i="1"/>
  <c r="J582" i="1"/>
  <c r="D582" i="1" s="1"/>
  <c r="AD581" i="1"/>
  <c r="Y581" i="1"/>
  <c r="T581" i="1"/>
  <c r="O581" i="1"/>
  <c r="J581" i="1"/>
  <c r="AD575" i="1"/>
  <c r="AD574" i="1"/>
  <c r="Y574" i="1"/>
  <c r="T574" i="1"/>
  <c r="O574" i="1"/>
  <c r="J574" i="1"/>
  <c r="D574" i="1" s="1"/>
  <c r="AD573" i="1"/>
  <c r="Y573" i="1"/>
  <c r="T573" i="1"/>
  <c r="O573" i="1"/>
  <c r="J573" i="1"/>
  <c r="AD567" i="1"/>
  <c r="AD566" i="1"/>
  <c r="Y566" i="1"/>
  <c r="T566" i="1"/>
  <c r="O566" i="1"/>
  <c r="J566" i="1"/>
  <c r="D566" i="1" s="1"/>
  <c r="AD565" i="1"/>
  <c r="Y565" i="1"/>
  <c r="T565" i="1"/>
  <c r="O565" i="1"/>
  <c r="J565" i="1"/>
  <c r="AD564" i="1"/>
  <c r="Y564" i="1"/>
  <c r="T564" i="1"/>
  <c r="O564" i="1"/>
  <c r="J564" i="1"/>
  <c r="AD558" i="1"/>
  <c r="AD557" i="1"/>
  <c r="Y557" i="1"/>
  <c r="T557" i="1"/>
  <c r="O557" i="1"/>
  <c r="J557" i="1"/>
  <c r="D557" i="1" s="1"/>
  <c r="AD556" i="1"/>
  <c r="Y556" i="1"/>
  <c r="T556" i="1"/>
  <c r="O556" i="1"/>
  <c r="J556" i="1"/>
  <c r="AD555" i="1"/>
  <c r="Y555" i="1"/>
  <c r="T555" i="1"/>
  <c r="O555" i="1"/>
  <c r="J555" i="1"/>
  <c r="AD554" i="1"/>
  <c r="Y554" i="1"/>
  <c r="T554" i="1"/>
  <c r="O554" i="1"/>
  <c r="J554" i="1"/>
  <c r="D554" i="1" s="1"/>
  <c r="AD553" i="1"/>
  <c r="Y553" i="1"/>
  <c r="T553" i="1"/>
  <c r="O553" i="1"/>
  <c r="J553" i="1"/>
  <c r="D553" i="1" s="1"/>
  <c r="AD547" i="1"/>
  <c r="AD546" i="1"/>
  <c r="Y546" i="1"/>
  <c r="T546" i="1"/>
  <c r="O546" i="1"/>
  <c r="J546" i="1"/>
  <c r="D546" i="1" s="1"/>
  <c r="AD545" i="1"/>
  <c r="Y545" i="1"/>
  <c r="T545" i="1"/>
  <c r="O545" i="1"/>
  <c r="J545" i="1"/>
  <c r="AD544" i="1"/>
  <c r="Y544" i="1"/>
  <c r="T544" i="1"/>
  <c r="O544" i="1"/>
  <c r="J544" i="1"/>
  <c r="D544" i="1" s="1"/>
  <c r="AD543" i="1"/>
  <c r="Y543" i="1"/>
  <c r="T543" i="1"/>
  <c r="O543" i="1"/>
  <c r="J543" i="1"/>
  <c r="AD542" i="1"/>
  <c r="Y542" i="1"/>
  <c r="T542" i="1"/>
  <c r="O542" i="1"/>
  <c r="J542" i="1"/>
  <c r="D542" i="1" s="1"/>
  <c r="AD541" i="1"/>
  <c r="Y541" i="1"/>
  <c r="T541" i="1"/>
  <c r="O541" i="1"/>
  <c r="J541" i="1"/>
  <c r="AD540" i="1"/>
  <c r="Y540" i="1"/>
  <c r="T540" i="1"/>
  <c r="O540" i="1"/>
  <c r="J540" i="1"/>
  <c r="D540" i="1" s="1"/>
  <c r="AD539" i="1"/>
  <c r="Y539" i="1"/>
  <c r="T539" i="1"/>
  <c r="O539" i="1"/>
  <c r="J539" i="1"/>
  <c r="AD538" i="1"/>
  <c r="Y538" i="1"/>
  <c r="T538" i="1"/>
  <c r="O538" i="1"/>
  <c r="J538" i="1"/>
  <c r="D538" i="1" s="1"/>
  <c r="AD532" i="1"/>
  <c r="AD531" i="1"/>
  <c r="Y531" i="1"/>
  <c r="T531" i="1"/>
  <c r="O531" i="1"/>
  <c r="J531" i="1"/>
  <c r="AD530" i="1"/>
  <c r="Y530" i="1"/>
  <c r="T530" i="1"/>
  <c r="O530" i="1"/>
  <c r="J530" i="1"/>
  <c r="D530" i="1" s="1"/>
  <c r="AD529" i="1"/>
  <c r="Y529" i="1"/>
  <c r="T529" i="1"/>
  <c r="O529" i="1"/>
  <c r="J529" i="1"/>
  <c r="AD528" i="1"/>
  <c r="Y528" i="1"/>
  <c r="T528" i="1"/>
  <c r="O528" i="1"/>
  <c r="J528" i="1"/>
  <c r="D528" i="1" s="1"/>
  <c r="AD527" i="1"/>
  <c r="Y527" i="1"/>
  <c r="T527" i="1"/>
  <c r="O527" i="1"/>
  <c r="J527" i="1"/>
  <c r="AD526" i="1"/>
  <c r="Y526" i="1"/>
  <c r="T526" i="1"/>
  <c r="O526" i="1"/>
  <c r="J526" i="1"/>
  <c r="D526" i="1" s="1"/>
  <c r="AD525" i="1"/>
  <c r="Y525" i="1"/>
  <c r="T525" i="1"/>
  <c r="O525" i="1"/>
  <c r="J525" i="1"/>
  <c r="D525" i="1"/>
  <c r="AD519" i="1"/>
  <c r="AD518" i="1"/>
  <c r="Y518" i="1"/>
  <c r="T518" i="1"/>
  <c r="O518" i="1"/>
  <c r="J518" i="1"/>
  <c r="D518" i="1" s="1"/>
  <c r="AD517" i="1"/>
  <c r="Y517" i="1"/>
  <c r="T517" i="1"/>
  <c r="O517" i="1"/>
  <c r="J517" i="1"/>
  <c r="AD516" i="1"/>
  <c r="Y516" i="1"/>
  <c r="T516" i="1"/>
  <c r="O516" i="1"/>
  <c r="J516" i="1"/>
  <c r="AD515" i="1"/>
  <c r="Y515" i="1"/>
  <c r="T515" i="1"/>
  <c r="O515" i="1"/>
  <c r="J515" i="1"/>
  <c r="D515" i="1" s="1"/>
  <c r="AD514" i="1"/>
  <c r="Y514" i="1"/>
  <c r="T514" i="1"/>
  <c r="O514" i="1"/>
  <c r="J514" i="1"/>
  <c r="AD513" i="1"/>
  <c r="Y513" i="1"/>
  <c r="T513" i="1"/>
  <c r="O513" i="1"/>
  <c r="J513" i="1"/>
  <c r="D513" i="1" s="1"/>
  <c r="AD512" i="1"/>
  <c r="Y512" i="1"/>
  <c r="T512" i="1"/>
  <c r="O512" i="1"/>
  <c r="J512" i="1"/>
  <c r="AD506" i="1"/>
  <c r="AD505" i="1"/>
  <c r="Y505" i="1"/>
  <c r="T505" i="1"/>
  <c r="O505" i="1"/>
  <c r="J505" i="1"/>
  <c r="D505" i="1" s="1"/>
  <c r="AD504" i="1"/>
  <c r="Y504" i="1"/>
  <c r="T504" i="1"/>
  <c r="O504" i="1"/>
  <c r="J504" i="1"/>
  <c r="AD503" i="1"/>
  <c r="Y503" i="1"/>
  <c r="T503" i="1"/>
  <c r="O503" i="1"/>
  <c r="J503" i="1"/>
  <c r="D503" i="1" s="1"/>
  <c r="AD502" i="1"/>
  <c r="Y502" i="1"/>
  <c r="T502" i="1"/>
  <c r="O502" i="1"/>
  <c r="J502" i="1"/>
  <c r="D502" i="1" s="1"/>
  <c r="AD501" i="1"/>
  <c r="Y501" i="1"/>
  <c r="T501" i="1"/>
  <c r="O501" i="1"/>
  <c r="J501" i="1"/>
  <c r="AD500" i="1"/>
  <c r="Y500" i="1"/>
  <c r="T500" i="1"/>
  <c r="O500" i="1"/>
  <c r="J500" i="1"/>
  <c r="D500" i="1" s="1"/>
  <c r="AD499" i="1"/>
  <c r="Y499" i="1"/>
  <c r="T499" i="1"/>
  <c r="O499" i="1"/>
  <c r="J499" i="1"/>
  <c r="D499" i="1"/>
  <c r="AD498" i="1"/>
  <c r="Y498" i="1"/>
  <c r="T498" i="1"/>
  <c r="O498" i="1"/>
  <c r="J498" i="1"/>
  <c r="AD497" i="1"/>
  <c r="Y497" i="1"/>
  <c r="T497" i="1"/>
  <c r="O497" i="1"/>
  <c r="J497" i="1"/>
  <c r="D497" i="1" s="1"/>
  <c r="AD496" i="1"/>
  <c r="Y496" i="1"/>
  <c r="T496" i="1"/>
  <c r="O496" i="1"/>
  <c r="J496" i="1"/>
  <c r="D496" i="1"/>
  <c r="AD490" i="1"/>
  <c r="AD489" i="1"/>
  <c r="Y489" i="1"/>
  <c r="T489" i="1"/>
  <c r="O489" i="1"/>
  <c r="J489" i="1"/>
  <c r="D489" i="1" s="1"/>
  <c r="AD488" i="1"/>
  <c r="Y488" i="1"/>
  <c r="T488" i="1"/>
  <c r="O488" i="1"/>
  <c r="J488" i="1"/>
  <c r="AD487" i="1"/>
  <c r="Y487" i="1"/>
  <c r="T487" i="1"/>
  <c r="O487" i="1"/>
  <c r="J487" i="1"/>
  <c r="D487" i="1" s="1"/>
  <c r="AD486" i="1"/>
  <c r="Y486" i="1"/>
  <c r="T486" i="1"/>
  <c r="O486" i="1"/>
  <c r="J486" i="1"/>
  <c r="AD485" i="1"/>
  <c r="Y485" i="1"/>
  <c r="T485" i="1"/>
  <c r="O485" i="1"/>
  <c r="J485" i="1"/>
  <c r="D485" i="1" s="1"/>
  <c r="AD484" i="1"/>
  <c r="Y484" i="1"/>
  <c r="T484" i="1"/>
  <c r="O484" i="1"/>
  <c r="J484" i="1"/>
  <c r="AD483" i="1"/>
  <c r="Y483" i="1"/>
  <c r="T483" i="1"/>
  <c r="O483" i="1"/>
  <c r="J483" i="1"/>
  <c r="D483" i="1" s="1"/>
  <c r="AD482" i="1"/>
  <c r="Y482" i="1"/>
  <c r="T482" i="1"/>
  <c r="O482" i="1"/>
  <c r="J482" i="1"/>
  <c r="AD481" i="1"/>
  <c r="Y481" i="1"/>
  <c r="T481" i="1"/>
  <c r="O481" i="1"/>
  <c r="J481" i="1"/>
  <c r="D481" i="1" s="1"/>
  <c r="AD480" i="1"/>
  <c r="Y480" i="1"/>
  <c r="T480" i="1"/>
  <c r="O480" i="1"/>
  <c r="J480" i="1"/>
  <c r="AD479" i="1"/>
  <c r="Y479" i="1"/>
  <c r="T479" i="1"/>
  <c r="O479" i="1"/>
  <c r="J479" i="1"/>
  <c r="D479" i="1" s="1"/>
  <c r="AD478" i="1"/>
  <c r="Y478" i="1"/>
  <c r="T478" i="1"/>
  <c r="O478" i="1"/>
  <c r="J478" i="1"/>
  <c r="AD477" i="1"/>
  <c r="Y477" i="1"/>
  <c r="T477" i="1"/>
  <c r="O477" i="1"/>
  <c r="J477" i="1"/>
  <c r="D477" i="1" s="1"/>
  <c r="AD476" i="1"/>
  <c r="Y476" i="1"/>
  <c r="T476" i="1"/>
  <c r="O476" i="1"/>
  <c r="J476" i="1"/>
  <c r="AD475" i="1"/>
  <c r="Y475" i="1"/>
  <c r="T475" i="1"/>
  <c r="O475" i="1"/>
  <c r="J475" i="1"/>
  <c r="D475" i="1" s="1"/>
  <c r="AD474" i="1"/>
  <c r="Y474" i="1"/>
  <c r="T474" i="1"/>
  <c r="O474" i="1"/>
  <c r="J474" i="1"/>
  <c r="AD468" i="1"/>
  <c r="AD467" i="1"/>
  <c r="Y467" i="1"/>
  <c r="T467" i="1"/>
  <c r="O467" i="1"/>
  <c r="J467" i="1"/>
  <c r="D467" i="1"/>
  <c r="AD466" i="1"/>
  <c r="Y466" i="1"/>
  <c r="T466" i="1"/>
  <c r="O466" i="1"/>
  <c r="J466" i="1"/>
  <c r="D466" i="1" s="1"/>
  <c r="AD465" i="1"/>
  <c r="Y465" i="1"/>
  <c r="T465" i="1"/>
  <c r="O465" i="1"/>
  <c r="J465" i="1"/>
  <c r="D465" i="1"/>
  <c r="AD464" i="1"/>
  <c r="Y464" i="1"/>
  <c r="T464" i="1"/>
  <c r="O464" i="1"/>
  <c r="J464" i="1"/>
  <c r="D464" i="1"/>
  <c r="AD463" i="1"/>
  <c r="Y463" i="1"/>
  <c r="T463" i="1"/>
  <c r="O463" i="1"/>
  <c r="J463" i="1"/>
  <c r="D463" i="1"/>
  <c r="AD462" i="1"/>
  <c r="Y462" i="1"/>
  <c r="T462" i="1"/>
  <c r="O462" i="1"/>
  <c r="J462" i="1"/>
  <c r="D462" i="1"/>
  <c r="AD461" i="1"/>
  <c r="Y461" i="1"/>
  <c r="T461" i="1"/>
  <c r="O461" i="1"/>
  <c r="J461" i="1"/>
  <c r="D461" i="1"/>
  <c r="AD460" i="1"/>
  <c r="Y460" i="1"/>
  <c r="T460" i="1"/>
  <c r="O460" i="1"/>
  <c r="J460" i="1"/>
  <c r="AD454" i="1"/>
  <c r="AD453" i="1"/>
  <c r="Y453" i="1"/>
  <c r="T453" i="1"/>
  <c r="O453" i="1"/>
  <c r="J453" i="1"/>
  <c r="D453" i="1" s="1"/>
  <c r="AD452" i="1"/>
  <c r="Y452" i="1"/>
  <c r="T452" i="1"/>
  <c r="O452" i="1"/>
  <c r="J452" i="1"/>
  <c r="D452" i="1" s="1"/>
  <c r="AD451" i="1"/>
  <c r="Y451" i="1"/>
  <c r="T451" i="1"/>
  <c r="O451" i="1"/>
  <c r="J451" i="1"/>
  <c r="AD450" i="1"/>
  <c r="Y450" i="1"/>
  <c r="T450" i="1"/>
  <c r="O450" i="1"/>
  <c r="J450" i="1"/>
  <c r="D450" i="1" s="1"/>
  <c r="AD449" i="1"/>
  <c r="Y449" i="1"/>
  <c r="T449" i="1"/>
  <c r="O449" i="1"/>
  <c r="J449" i="1"/>
  <c r="AD448" i="1"/>
  <c r="Y448" i="1"/>
  <c r="T448" i="1"/>
  <c r="O448" i="1"/>
  <c r="J448" i="1"/>
  <c r="D448" i="1" s="1"/>
  <c r="AD447" i="1"/>
  <c r="Y447" i="1"/>
  <c r="T447" i="1"/>
  <c r="O447" i="1"/>
  <c r="J447" i="1"/>
  <c r="D447" i="1" s="1"/>
  <c r="AD446" i="1"/>
  <c r="Y446" i="1"/>
  <c r="T446" i="1"/>
  <c r="O446" i="1"/>
  <c r="J446" i="1"/>
  <c r="D446" i="1" s="1"/>
  <c r="AD445" i="1"/>
  <c r="Y445" i="1"/>
  <c r="T445" i="1"/>
  <c r="O445" i="1"/>
  <c r="J445" i="1"/>
  <c r="D445" i="1" s="1"/>
  <c r="AD444" i="1"/>
  <c r="Y444" i="1"/>
  <c r="T444" i="1"/>
  <c r="O444" i="1"/>
  <c r="J444" i="1"/>
  <c r="AD443" i="1"/>
  <c r="Y443" i="1"/>
  <c r="T443" i="1"/>
  <c r="O443" i="1"/>
  <c r="J443" i="1"/>
  <c r="D443" i="1" s="1"/>
  <c r="AD442" i="1"/>
  <c r="Y442" i="1"/>
  <c r="T442" i="1"/>
  <c r="O442" i="1"/>
  <c r="J442" i="1"/>
  <c r="AD441" i="1"/>
  <c r="Y441" i="1"/>
  <c r="T441" i="1"/>
  <c r="O441" i="1"/>
  <c r="J441" i="1"/>
  <c r="AD440" i="1"/>
  <c r="Y440" i="1"/>
  <c r="T440" i="1"/>
  <c r="O440" i="1"/>
  <c r="J440" i="1"/>
  <c r="D440" i="1" s="1"/>
  <c r="AD439" i="1"/>
  <c r="Y439" i="1"/>
  <c r="T439" i="1"/>
  <c r="O439" i="1"/>
  <c r="J439" i="1"/>
  <c r="D439" i="1" s="1"/>
  <c r="Y438" i="1"/>
  <c r="T438" i="1"/>
  <c r="O438" i="1"/>
  <c r="J438" i="1"/>
  <c r="D438" i="1" s="1"/>
  <c r="AD437" i="1"/>
  <c r="Y437" i="1"/>
  <c r="T437" i="1"/>
  <c r="O437" i="1"/>
  <c r="J437" i="1"/>
  <c r="D437" i="1"/>
  <c r="AD436" i="1"/>
  <c r="Y436" i="1"/>
  <c r="T436" i="1"/>
  <c r="O436" i="1"/>
  <c r="J436" i="1"/>
  <c r="D436" i="1" s="1"/>
  <c r="AD435" i="1"/>
  <c r="Y435" i="1"/>
  <c r="T435" i="1"/>
  <c r="O435" i="1"/>
  <c r="J435" i="1"/>
  <c r="D435" i="1"/>
  <c r="AD434" i="1"/>
  <c r="Y434" i="1"/>
  <c r="T434" i="1"/>
  <c r="O434" i="1"/>
  <c r="J434" i="1"/>
  <c r="D434" i="1"/>
  <c r="AD433" i="1"/>
  <c r="Y433" i="1"/>
  <c r="T433" i="1"/>
  <c r="O433" i="1"/>
  <c r="J433" i="1"/>
  <c r="D433" i="1"/>
  <c r="AD432" i="1"/>
  <c r="Y432" i="1"/>
  <c r="T432" i="1"/>
  <c r="O432" i="1"/>
  <c r="J432" i="1"/>
  <c r="D432" i="1"/>
  <c r="AD431" i="1"/>
  <c r="Y431" i="1"/>
  <c r="T431" i="1"/>
  <c r="O431" i="1"/>
  <c r="J431" i="1"/>
  <c r="D431" i="1"/>
  <c r="AD430" i="1"/>
  <c r="Y430" i="1"/>
  <c r="T430" i="1"/>
  <c r="O430" i="1"/>
  <c r="J430" i="1"/>
  <c r="D430" i="1"/>
  <c r="AD429" i="1"/>
  <c r="Y429" i="1"/>
  <c r="T429" i="1"/>
  <c r="O429" i="1"/>
  <c r="J429" i="1"/>
  <c r="D429" i="1"/>
  <c r="AD423" i="1"/>
  <c r="AD422" i="1"/>
  <c r="Y422" i="1"/>
  <c r="T422" i="1"/>
  <c r="O422" i="1"/>
  <c r="J422" i="1"/>
  <c r="D422" i="1" s="1"/>
  <c r="AD421" i="1"/>
  <c r="Y421" i="1"/>
  <c r="T421" i="1"/>
  <c r="O421" i="1"/>
  <c r="J421" i="1"/>
  <c r="AD420" i="1"/>
  <c r="Y420" i="1"/>
  <c r="T420" i="1"/>
  <c r="O420" i="1"/>
  <c r="J420" i="1"/>
  <c r="D420" i="1" s="1"/>
  <c r="Y419" i="1"/>
  <c r="T419" i="1"/>
  <c r="O419" i="1"/>
  <c r="J419" i="1"/>
  <c r="D419" i="1" s="1"/>
  <c r="AD418" i="1"/>
  <c r="Y418" i="1"/>
  <c r="T418" i="1"/>
  <c r="O418" i="1"/>
  <c r="J418" i="1"/>
  <c r="AD417" i="1"/>
  <c r="Y417" i="1"/>
  <c r="T417" i="1"/>
  <c r="O417" i="1"/>
  <c r="J417" i="1"/>
  <c r="D417" i="1" s="1"/>
  <c r="AD416" i="1"/>
  <c r="Y416" i="1"/>
  <c r="T416" i="1"/>
  <c r="O416" i="1"/>
  <c r="J416" i="1"/>
  <c r="AD415" i="1"/>
  <c r="Y415" i="1"/>
  <c r="T415" i="1"/>
  <c r="O415" i="1"/>
  <c r="J415" i="1"/>
  <c r="D415" i="1" s="1"/>
  <c r="AD414" i="1"/>
  <c r="Y414" i="1"/>
  <c r="T414" i="1"/>
  <c r="O414" i="1"/>
  <c r="J414" i="1"/>
  <c r="D414" i="1" s="1"/>
  <c r="AD413" i="1"/>
  <c r="Y413" i="1"/>
  <c r="T413" i="1"/>
  <c r="O413" i="1"/>
  <c r="J413" i="1"/>
  <c r="AD412" i="1"/>
  <c r="Y412" i="1"/>
  <c r="T412" i="1"/>
  <c r="O412" i="1"/>
  <c r="J412" i="1"/>
  <c r="D412" i="1"/>
  <c r="AD411" i="1"/>
  <c r="Y411" i="1"/>
  <c r="T411" i="1"/>
  <c r="O411" i="1"/>
  <c r="J411" i="1"/>
  <c r="D411" i="1"/>
  <c r="AD410" i="1"/>
  <c r="Y410" i="1"/>
  <c r="T410" i="1"/>
  <c r="O410" i="1"/>
  <c r="J410" i="1"/>
  <c r="D410" i="1"/>
  <c r="AD409" i="1"/>
  <c r="Y409" i="1"/>
  <c r="T409" i="1"/>
  <c r="O409" i="1"/>
  <c r="J409" i="1"/>
  <c r="D409" i="1"/>
  <c r="AD408" i="1"/>
  <c r="Y408" i="1"/>
  <c r="T408" i="1"/>
  <c r="O408" i="1"/>
  <c r="J408" i="1"/>
  <c r="D408" i="1" s="1"/>
  <c r="AD407" i="1"/>
  <c r="Y407" i="1"/>
  <c r="T407" i="1"/>
  <c r="O407" i="1"/>
  <c r="J407" i="1"/>
  <c r="AD406" i="1"/>
  <c r="Y406" i="1"/>
  <c r="T406" i="1"/>
  <c r="O406" i="1"/>
  <c r="J406" i="1"/>
  <c r="D406" i="1"/>
  <c r="AD405" i="1"/>
  <c r="Y405" i="1"/>
  <c r="T405" i="1"/>
  <c r="O405" i="1"/>
  <c r="J405" i="1"/>
  <c r="D405" i="1" s="1"/>
  <c r="AD404" i="1"/>
  <c r="Y404" i="1"/>
  <c r="T404" i="1"/>
  <c r="O404" i="1"/>
  <c r="J404" i="1"/>
  <c r="D404" i="1"/>
  <c r="AD403" i="1"/>
  <c r="Y403" i="1"/>
  <c r="T403" i="1"/>
  <c r="O403" i="1"/>
  <c r="J403" i="1"/>
  <c r="D403" i="1"/>
  <c r="AD397" i="1"/>
  <c r="AD396" i="1"/>
  <c r="Y396" i="1"/>
  <c r="T396" i="1"/>
  <c r="O396" i="1"/>
  <c r="J396" i="1"/>
  <c r="D396" i="1" s="1"/>
  <c r="AD395" i="1"/>
  <c r="Y395" i="1"/>
  <c r="T395" i="1"/>
  <c r="O395" i="1"/>
  <c r="J395" i="1"/>
  <c r="AD394" i="1"/>
  <c r="Y394" i="1"/>
  <c r="T394" i="1"/>
  <c r="O394" i="1"/>
  <c r="J394" i="1"/>
  <c r="D394" i="1" s="1"/>
  <c r="AD393" i="1"/>
  <c r="Y393" i="1"/>
  <c r="T393" i="1"/>
  <c r="O393" i="1"/>
  <c r="J393" i="1"/>
  <c r="AD392" i="1"/>
  <c r="Y392" i="1"/>
  <c r="T392" i="1"/>
  <c r="O392" i="1"/>
  <c r="J392" i="1"/>
  <c r="D392" i="1" s="1"/>
  <c r="AD391" i="1"/>
  <c r="Y391" i="1"/>
  <c r="T391" i="1"/>
  <c r="O391" i="1"/>
  <c r="J391" i="1"/>
  <c r="D391" i="1" s="1"/>
  <c r="AD390" i="1"/>
  <c r="Y390" i="1"/>
  <c r="T390" i="1"/>
  <c r="O390" i="1"/>
  <c r="J390" i="1"/>
  <c r="AD389" i="1"/>
  <c r="Y389" i="1"/>
  <c r="T389" i="1"/>
  <c r="O389" i="1"/>
  <c r="J389" i="1"/>
  <c r="D389" i="1" s="1"/>
  <c r="AD388" i="1"/>
  <c r="Y388" i="1"/>
  <c r="T388" i="1"/>
  <c r="O388" i="1"/>
  <c r="J388" i="1"/>
  <c r="AD387" i="1"/>
  <c r="Y387" i="1"/>
  <c r="T387" i="1"/>
  <c r="O387" i="1"/>
  <c r="J387" i="1"/>
  <c r="AD386" i="1"/>
  <c r="Y386" i="1"/>
  <c r="T386" i="1"/>
  <c r="O386" i="1"/>
  <c r="J386" i="1"/>
  <c r="AD385" i="1"/>
  <c r="Y385" i="1"/>
  <c r="T385" i="1"/>
  <c r="O385" i="1"/>
  <c r="J385" i="1"/>
  <c r="D385" i="1" s="1"/>
  <c r="AD384" i="1"/>
  <c r="Y384" i="1"/>
  <c r="T384" i="1"/>
  <c r="O384" i="1"/>
  <c r="J384" i="1"/>
  <c r="AD383" i="1"/>
  <c r="Y383" i="1"/>
  <c r="T383" i="1"/>
  <c r="O383" i="1"/>
  <c r="J383" i="1"/>
  <c r="D383" i="1" s="1"/>
  <c r="AD382" i="1"/>
  <c r="Y382" i="1"/>
  <c r="T382" i="1"/>
  <c r="O382" i="1"/>
  <c r="J382" i="1"/>
  <c r="D382" i="1" s="1"/>
  <c r="AD381" i="1"/>
  <c r="Y381" i="1"/>
  <c r="T381" i="1"/>
  <c r="O381" i="1"/>
  <c r="J381" i="1"/>
  <c r="D381" i="1" s="1"/>
  <c r="AD380" i="1"/>
  <c r="Y380" i="1"/>
  <c r="T380" i="1"/>
  <c r="O380" i="1"/>
  <c r="J380" i="1"/>
  <c r="AD379" i="1"/>
  <c r="Y379" i="1"/>
  <c r="T379" i="1"/>
  <c r="O379" i="1"/>
  <c r="J379" i="1"/>
  <c r="D379" i="1" s="1"/>
  <c r="AD378" i="1"/>
  <c r="Y378" i="1"/>
  <c r="T378" i="1"/>
  <c r="O378" i="1"/>
  <c r="J378" i="1"/>
  <c r="D378" i="1" s="1"/>
  <c r="AD377" i="1"/>
  <c r="Y377" i="1"/>
  <c r="T377" i="1"/>
  <c r="O377" i="1"/>
  <c r="J377" i="1"/>
  <c r="AD376" i="1"/>
  <c r="Y376" i="1"/>
  <c r="T376" i="1"/>
  <c r="O376" i="1"/>
  <c r="J376" i="1"/>
  <c r="AD375" i="1"/>
  <c r="Y375" i="1"/>
  <c r="T375" i="1"/>
  <c r="O375" i="1"/>
  <c r="J375" i="1"/>
  <c r="D375" i="1" s="1"/>
  <c r="AD374" i="1"/>
  <c r="Y374" i="1"/>
  <c r="T374" i="1"/>
  <c r="O374" i="1"/>
  <c r="J374" i="1"/>
  <c r="AD368" i="1"/>
  <c r="AD367" i="1"/>
  <c r="Y367" i="1"/>
  <c r="T367" i="1"/>
  <c r="O367" i="1"/>
  <c r="J367" i="1"/>
  <c r="AD366" i="1"/>
  <c r="Y366" i="1"/>
  <c r="T366" i="1"/>
  <c r="O366" i="1"/>
  <c r="J366" i="1"/>
  <c r="D366" i="1" s="1"/>
  <c r="AD365" i="1"/>
  <c r="Y365" i="1"/>
  <c r="T365" i="1"/>
  <c r="O365" i="1"/>
  <c r="J365" i="1"/>
  <c r="D365" i="1" s="1"/>
  <c r="AD364" i="1"/>
  <c r="Y364" i="1"/>
  <c r="T364" i="1"/>
  <c r="O364" i="1"/>
  <c r="J364" i="1"/>
  <c r="D364" i="1"/>
  <c r="AD363" i="1"/>
  <c r="Y363" i="1"/>
  <c r="T363" i="1"/>
  <c r="O363" i="1"/>
  <c r="J363" i="1"/>
  <c r="D363" i="1" s="1"/>
  <c r="AD362" i="1"/>
  <c r="Y362" i="1"/>
  <c r="T362" i="1"/>
  <c r="O362" i="1"/>
  <c r="J362" i="1"/>
  <c r="D362" i="1"/>
  <c r="AD361" i="1"/>
  <c r="Y361" i="1"/>
  <c r="T361" i="1"/>
  <c r="O361" i="1"/>
  <c r="J361" i="1"/>
  <c r="AD360" i="1"/>
  <c r="Y360" i="1"/>
  <c r="T360" i="1"/>
  <c r="O360" i="1"/>
  <c r="J360" i="1"/>
  <c r="D360" i="1" s="1"/>
  <c r="AD359" i="1"/>
  <c r="Y359" i="1"/>
  <c r="T359" i="1"/>
  <c r="O359" i="1"/>
  <c r="J359" i="1"/>
  <c r="D359" i="1" s="1"/>
  <c r="AD358" i="1"/>
  <c r="Y358" i="1"/>
  <c r="T358" i="1"/>
  <c r="O358" i="1"/>
  <c r="J358" i="1"/>
  <c r="D358" i="1" s="1"/>
  <c r="AD357" i="1"/>
  <c r="Y357" i="1"/>
  <c r="T357" i="1"/>
  <c r="O357" i="1"/>
  <c r="J357" i="1"/>
  <c r="D357" i="1"/>
  <c r="AD356" i="1"/>
  <c r="Y356" i="1"/>
  <c r="T356" i="1"/>
  <c r="O356" i="1"/>
  <c r="J356" i="1"/>
  <c r="D356" i="1" s="1"/>
  <c r="AD350" i="1"/>
  <c r="AD349" i="1"/>
  <c r="Y349" i="1"/>
  <c r="T349" i="1"/>
  <c r="O349" i="1"/>
  <c r="J349" i="1"/>
  <c r="D349" i="1" s="1"/>
  <c r="AD348" i="1"/>
  <c r="Y348" i="1"/>
  <c r="T348" i="1"/>
  <c r="O348" i="1"/>
  <c r="J348" i="1"/>
  <c r="D348" i="1" s="1"/>
  <c r="AD347" i="1"/>
  <c r="Y347" i="1"/>
  <c r="T347" i="1"/>
  <c r="O347" i="1"/>
  <c r="J347" i="1"/>
  <c r="D347" i="1" s="1"/>
  <c r="AD346" i="1"/>
  <c r="Y346" i="1"/>
  <c r="T346" i="1"/>
  <c r="O346" i="1"/>
  <c r="J346" i="1"/>
  <c r="D346" i="1" s="1"/>
  <c r="AD345" i="1"/>
  <c r="Y345" i="1"/>
  <c r="T345" i="1"/>
  <c r="O345" i="1"/>
  <c r="J345" i="1"/>
  <c r="D345" i="1" s="1"/>
  <c r="AD344" i="1"/>
  <c r="Y344" i="1"/>
  <c r="T344" i="1"/>
  <c r="O344" i="1"/>
  <c r="J344" i="1"/>
  <c r="D344" i="1" s="1"/>
  <c r="AD343" i="1"/>
  <c r="Y343" i="1"/>
  <c r="T343" i="1"/>
  <c r="O343" i="1"/>
  <c r="J343" i="1"/>
  <c r="D343" i="1" s="1"/>
  <c r="AD342" i="1"/>
  <c r="Y342" i="1"/>
  <c r="T342" i="1"/>
  <c r="O342" i="1"/>
  <c r="J342" i="1"/>
  <c r="D342" i="1" s="1"/>
  <c r="AD341" i="1"/>
  <c r="Y341" i="1"/>
  <c r="T341" i="1"/>
  <c r="O341" i="1"/>
  <c r="J341" i="1"/>
  <c r="D341" i="1" s="1"/>
  <c r="AD340" i="1"/>
  <c r="Y340" i="1"/>
  <c r="T340" i="1"/>
  <c r="O340" i="1"/>
  <c r="J340" i="1"/>
  <c r="D340" i="1" s="1"/>
  <c r="AD339" i="1"/>
  <c r="Y339" i="1"/>
  <c r="T339" i="1"/>
  <c r="O339" i="1"/>
  <c r="J339" i="1"/>
  <c r="AD338" i="1"/>
  <c r="Y338" i="1"/>
  <c r="T338" i="1"/>
  <c r="O338" i="1"/>
  <c r="J338" i="1"/>
  <c r="D338" i="1" s="1"/>
  <c r="AD337" i="1"/>
  <c r="Y337" i="1"/>
  <c r="T337" i="1"/>
  <c r="O337" i="1"/>
  <c r="J337" i="1"/>
  <c r="D337" i="1"/>
  <c r="AD336" i="1"/>
  <c r="Y336" i="1"/>
  <c r="T336" i="1"/>
  <c r="O336" i="1"/>
  <c r="J336" i="1"/>
  <c r="D336" i="1"/>
  <c r="AD335" i="1"/>
  <c r="Y335" i="1"/>
  <c r="T335" i="1"/>
  <c r="O335" i="1"/>
  <c r="J335" i="1"/>
  <c r="D335" i="1"/>
  <c r="AD334" i="1"/>
  <c r="Y334" i="1"/>
  <c r="T334" i="1"/>
  <c r="O334" i="1"/>
  <c r="J334" i="1"/>
  <c r="D334" i="1"/>
  <c r="AD333" i="1"/>
  <c r="Y333" i="1"/>
  <c r="T333" i="1"/>
  <c r="O333" i="1"/>
  <c r="J333" i="1"/>
  <c r="D333" i="1"/>
  <c r="AD332" i="1"/>
  <c r="Y332" i="1"/>
  <c r="T332" i="1"/>
  <c r="O332" i="1"/>
  <c r="J332" i="1"/>
  <c r="D332" i="1"/>
  <c r="AD331" i="1"/>
  <c r="Y331" i="1"/>
  <c r="T331" i="1"/>
  <c r="O331" i="1"/>
  <c r="J331" i="1"/>
  <c r="D331" i="1" s="1"/>
  <c r="AD330" i="1"/>
  <c r="Y330" i="1"/>
  <c r="T330" i="1"/>
  <c r="O330" i="1"/>
  <c r="J330" i="1"/>
  <c r="AD329" i="1"/>
  <c r="Y329" i="1"/>
  <c r="T329" i="1"/>
  <c r="O329" i="1"/>
  <c r="J329" i="1"/>
  <c r="D329" i="1" s="1"/>
  <c r="AD328" i="1"/>
  <c r="Y328" i="1"/>
  <c r="T328" i="1"/>
  <c r="O328" i="1"/>
  <c r="J328" i="1"/>
  <c r="D328" i="1"/>
  <c r="AD327" i="1"/>
  <c r="Y327" i="1"/>
  <c r="T327" i="1"/>
  <c r="O327" i="1"/>
  <c r="J327" i="1"/>
  <c r="D327" i="1"/>
  <c r="AD326" i="1"/>
  <c r="Y326" i="1"/>
  <c r="T326" i="1"/>
  <c r="O326" i="1"/>
  <c r="J326" i="1"/>
  <c r="D326" i="1"/>
  <c r="AD325" i="1"/>
  <c r="Y325" i="1"/>
  <c r="T325" i="1"/>
  <c r="O325" i="1"/>
  <c r="J325" i="1"/>
  <c r="D325" i="1"/>
  <c r="AD324" i="1"/>
  <c r="Y324" i="1"/>
  <c r="T324" i="1"/>
  <c r="O324" i="1"/>
  <c r="J324" i="1"/>
  <c r="D324" i="1"/>
  <c r="AD318" i="1"/>
  <c r="AD317" i="1"/>
  <c r="Y317" i="1"/>
  <c r="T317" i="1"/>
  <c r="O317" i="1"/>
  <c r="J317" i="1"/>
  <c r="D317" i="1" s="1"/>
  <c r="AD316" i="1"/>
  <c r="Y316" i="1"/>
  <c r="T316" i="1"/>
  <c r="O316" i="1"/>
  <c r="J316" i="1"/>
  <c r="AD315" i="1"/>
  <c r="Y315" i="1"/>
  <c r="T315" i="1"/>
  <c r="O315" i="1"/>
  <c r="J315" i="1"/>
  <c r="D315" i="1" s="1"/>
  <c r="AD314" i="1"/>
  <c r="Y314" i="1"/>
  <c r="T314" i="1"/>
  <c r="O314" i="1"/>
  <c r="J314" i="1"/>
  <c r="AD313" i="1"/>
  <c r="Y313" i="1"/>
  <c r="T313" i="1"/>
  <c r="O313" i="1"/>
  <c r="J313" i="1"/>
  <c r="D313" i="1" s="1"/>
  <c r="AD312" i="1"/>
  <c r="Y312" i="1"/>
  <c r="T312" i="1"/>
  <c r="O312" i="1"/>
  <c r="J312" i="1"/>
  <c r="AD311" i="1"/>
  <c r="Y311" i="1"/>
  <c r="T311" i="1"/>
  <c r="O311" i="1"/>
  <c r="J311" i="1"/>
  <c r="D311" i="1" s="1"/>
  <c r="AD310" i="1"/>
  <c r="Y310" i="1"/>
  <c r="T310" i="1"/>
  <c r="O310" i="1"/>
  <c r="J310" i="1"/>
  <c r="D310" i="1" s="1"/>
  <c r="AD309" i="1"/>
  <c r="Y309" i="1"/>
  <c r="T309" i="1"/>
  <c r="O309" i="1"/>
  <c r="J309" i="1"/>
  <c r="D309" i="1" s="1"/>
  <c r="AD308" i="1"/>
  <c r="Y308" i="1"/>
  <c r="T308" i="1"/>
  <c r="O308" i="1"/>
  <c r="J308" i="1"/>
  <c r="D308" i="1" s="1"/>
  <c r="AD307" i="1"/>
  <c r="Y307" i="1"/>
  <c r="T307" i="1"/>
  <c r="O307" i="1"/>
  <c r="J307" i="1"/>
  <c r="D307" i="1" s="1"/>
  <c r="AD306" i="1"/>
  <c r="Y306" i="1"/>
  <c r="T306" i="1"/>
  <c r="O306" i="1"/>
  <c r="J306" i="1"/>
  <c r="D306" i="1" s="1"/>
  <c r="AD305" i="1"/>
  <c r="Y305" i="1"/>
  <c r="T305" i="1"/>
  <c r="O305" i="1"/>
  <c r="J305" i="1"/>
  <c r="D305" i="1" s="1"/>
  <c r="AD304" i="1"/>
  <c r="Y304" i="1"/>
  <c r="T304" i="1"/>
  <c r="O304" i="1"/>
  <c r="J304" i="1"/>
  <c r="D304" i="1" s="1"/>
  <c r="AD303" i="1"/>
  <c r="Y303" i="1"/>
  <c r="T303" i="1"/>
  <c r="O303" i="1"/>
  <c r="J303" i="1"/>
  <c r="D303" i="1" s="1"/>
  <c r="AD302" i="1"/>
  <c r="Y302" i="1"/>
  <c r="T302" i="1"/>
  <c r="O302" i="1"/>
  <c r="J302" i="1"/>
  <c r="D302" i="1" s="1"/>
  <c r="AD301" i="1"/>
  <c r="Y301" i="1"/>
  <c r="T301" i="1"/>
  <c r="O301" i="1"/>
  <c r="J301" i="1"/>
  <c r="AD300" i="1"/>
  <c r="Y300" i="1"/>
  <c r="T300" i="1"/>
  <c r="O300" i="1"/>
  <c r="J300" i="1"/>
  <c r="D300" i="1" s="1"/>
  <c r="AD299" i="1"/>
  <c r="Y299" i="1"/>
  <c r="T299" i="1"/>
  <c r="O299" i="1"/>
  <c r="J299" i="1"/>
  <c r="D299" i="1"/>
  <c r="AD298" i="1"/>
  <c r="Y298" i="1"/>
  <c r="T298" i="1"/>
  <c r="O298" i="1"/>
  <c r="J298" i="1"/>
  <c r="D298" i="1"/>
  <c r="AD297" i="1"/>
  <c r="Y297" i="1"/>
  <c r="T297" i="1"/>
  <c r="O297" i="1"/>
  <c r="J297" i="1"/>
  <c r="AD291" i="1"/>
  <c r="AD290" i="1"/>
  <c r="Y290" i="1"/>
  <c r="T290" i="1"/>
  <c r="O290" i="1"/>
  <c r="J290" i="1"/>
  <c r="D290" i="1" s="1"/>
  <c r="AD289" i="1"/>
  <c r="Y289" i="1"/>
  <c r="T289" i="1"/>
  <c r="O289" i="1"/>
  <c r="J289" i="1"/>
  <c r="AD288" i="1"/>
  <c r="Y288" i="1"/>
  <c r="T288" i="1"/>
  <c r="O288" i="1"/>
  <c r="J288" i="1"/>
  <c r="D288" i="1" s="1"/>
  <c r="AD287" i="1"/>
  <c r="Y287" i="1"/>
  <c r="T287" i="1"/>
  <c r="O287" i="1"/>
  <c r="J287" i="1"/>
  <c r="AD286" i="1"/>
  <c r="Y286" i="1"/>
  <c r="T286" i="1"/>
  <c r="O286" i="1"/>
  <c r="J286" i="1"/>
  <c r="D286" i="1" s="1"/>
  <c r="AD285" i="1"/>
  <c r="Y285" i="1"/>
  <c r="T285" i="1"/>
  <c r="O285" i="1"/>
  <c r="J285" i="1"/>
  <c r="AD284" i="1"/>
  <c r="Y284" i="1"/>
  <c r="T284" i="1"/>
  <c r="O284" i="1"/>
  <c r="J284" i="1"/>
  <c r="D284" i="1" s="1"/>
  <c r="AD283" i="1"/>
  <c r="Y283" i="1"/>
  <c r="T283" i="1"/>
  <c r="O283" i="1"/>
  <c r="J283" i="1"/>
  <c r="AD282" i="1"/>
  <c r="Y282" i="1"/>
  <c r="T282" i="1"/>
  <c r="O282" i="1"/>
  <c r="J282" i="1"/>
  <c r="D282" i="1" s="1"/>
  <c r="AD281" i="1"/>
  <c r="Y281" i="1"/>
  <c r="T281" i="1"/>
  <c r="O281" i="1"/>
  <c r="J281" i="1"/>
  <c r="AD280" i="1"/>
  <c r="Y280" i="1"/>
  <c r="T280" i="1"/>
  <c r="O280" i="1"/>
  <c r="J280" i="1"/>
  <c r="D280" i="1" s="1"/>
  <c r="AD279" i="1"/>
  <c r="Y279" i="1"/>
  <c r="T279" i="1"/>
  <c r="O279" i="1"/>
  <c r="J279" i="1"/>
  <c r="AD278" i="1"/>
  <c r="Y278" i="1"/>
  <c r="T278" i="1"/>
  <c r="O278" i="1"/>
  <c r="J278" i="1"/>
  <c r="D278" i="1" s="1"/>
  <c r="AD277" i="1"/>
  <c r="Y277" i="1"/>
  <c r="T277" i="1"/>
  <c r="O277" i="1"/>
  <c r="J277" i="1"/>
  <c r="D277" i="1" s="1"/>
  <c r="AD276" i="1"/>
  <c r="Y276" i="1"/>
  <c r="T276" i="1"/>
  <c r="O276" i="1"/>
  <c r="J276" i="1"/>
  <c r="AD275" i="1"/>
  <c r="Y275" i="1"/>
  <c r="T275" i="1"/>
  <c r="O275" i="1"/>
  <c r="J275" i="1"/>
  <c r="D275" i="1" s="1"/>
  <c r="AD274" i="1"/>
  <c r="Y274" i="1"/>
  <c r="T274" i="1"/>
  <c r="O274" i="1"/>
  <c r="J274" i="1"/>
  <c r="D274" i="1" s="1"/>
  <c r="AD273" i="1"/>
  <c r="Y273" i="1"/>
  <c r="T273" i="1"/>
  <c r="O273" i="1"/>
  <c r="J273" i="1"/>
  <c r="D273" i="1" s="1"/>
  <c r="AD272" i="1"/>
  <c r="Y272" i="1"/>
  <c r="T272" i="1"/>
  <c r="O272" i="1"/>
  <c r="J272" i="1"/>
  <c r="D272" i="1" s="1"/>
  <c r="AD271" i="1"/>
  <c r="Y271" i="1"/>
  <c r="T271" i="1"/>
  <c r="O271" i="1"/>
  <c r="J271" i="1"/>
  <c r="D271" i="1" s="1"/>
  <c r="AD270" i="1"/>
  <c r="Y270" i="1"/>
  <c r="T270" i="1"/>
  <c r="O270" i="1"/>
  <c r="J270" i="1"/>
  <c r="D270" i="1" s="1"/>
  <c r="AD269" i="1"/>
  <c r="Y269" i="1"/>
  <c r="T269" i="1"/>
  <c r="O269" i="1"/>
  <c r="J269" i="1"/>
  <c r="D269" i="1" s="1"/>
  <c r="AD268" i="1"/>
  <c r="Y268" i="1"/>
  <c r="T268" i="1"/>
  <c r="O268" i="1"/>
  <c r="J268" i="1"/>
  <c r="D268" i="1" s="1"/>
  <c r="AD267" i="1"/>
  <c r="Y267" i="1"/>
  <c r="T267" i="1"/>
  <c r="O267" i="1"/>
  <c r="J267" i="1"/>
  <c r="D267" i="1" s="1"/>
  <c r="AD266" i="1"/>
  <c r="Y266" i="1"/>
  <c r="T266" i="1"/>
  <c r="O266" i="1"/>
  <c r="J266" i="1"/>
  <c r="D266" i="1" s="1"/>
  <c r="AD265" i="1"/>
  <c r="Y265" i="1"/>
  <c r="T265" i="1"/>
  <c r="O265" i="1"/>
  <c r="J265" i="1"/>
  <c r="D265" i="1" s="1"/>
  <c r="AD264" i="1"/>
  <c r="Y264" i="1"/>
  <c r="T264" i="1"/>
  <c r="O264" i="1"/>
  <c r="J264" i="1"/>
  <c r="AD263" i="1"/>
  <c r="Y263" i="1"/>
  <c r="T263" i="1"/>
  <c r="O263" i="1"/>
  <c r="J263" i="1"/>
  <c r="D263" i="1" s="1"/>
  <c r="AD262" i="1"/>
  <c r="Y262" i="1"/>
  <c r="T262" i="1"/>
  <c r="O262" i="1"/>
  <c r="J262" i="1"/>
  <c r="AD261" i="1"/>
  <c r="Y261" i="1"/>
  <c r="T261" i="1"/>
  <c r="O261" i="1"/>
  <c r="J261" i="1"/>
  <c r="D261" i="1"/>
  <c r="AD260" i="1"/>
  <c r="Y260" i="1"/>
  <c r="T260" i="1"/>
  <c r="O260" i="1"/>
  <c r="J260" i="1"/>
  <c r="AD259" i="1"/>
  <c r="Y259" i="1"/>
  <c r="T259" i="1"/>
  <c r="O259" i="1"/>
  <c r="J259" i="1"/>
  <c r="D259" i="1" s="1"/>
  <c r="AD258" i="1"/>
  <c r="Y258" i="1"/>
  <c r="T258" i="1"/>
  <c r="O258" i="1"/>
  <c r="J258" i="1"/>
  <c r="AD257" i="1"/>
  <c r="Y257" i="1"/>
  <c r="T257" i="1"/>
  <c r="O257" i="1"/>
  <c r="J257" i="1"/>
  <c r="D257" i="1" s="1"/>
  <c r="AD256" i="1"/>
  <c r="Y256" i="1"/>
  <c r="T256" i="1"/>
  <c r="O256" i="1"/>
  <c r="J256" i="1"/>
  <c r="D256" i="1"/>
  <c r="AD255" i="1"/>
  <c r="Y255" i="1"/>
  <c r="T255" i="1"/>
  <c r="O255" i="1"/>
  <c r="J255" i="1"/>
  <c r="D255" i="1"/>
  <c r="AD254" i="1"/>
  <c r="Y254" i="1"/>
  <c r="T254" i="1"/>
  <c r="O254" i="1"/>
  <c r="J254" i="1"/>
  <c r="AD253" i="1"/>
  <c r="Y253" i="1"/>
  <c r="T253" i="1"/>
  <c r="O253" i="1"/>
  <c r="J253" i="1"/>
  <c r="D253" i="1" s="1"/>
  <c r="AD252" i="1"/>
  <c r="Y252" i="1"/>
  <c r="T252" i="1"/>
  <c r="O252" i="1"/>
  <c r="J252" i="1"/>
  <c r="D252" i="1"/>
  <c r="AD246" i="1"/>
  <c r="AD245" i="1"/>
  <c r="Y245" i="1"/>
  <c r="T245" i="1"/>
  <c r="O245" i="1"/>
  <c r="J245" i="1"/>
  <c r="D245" i="1" s="1"/>
  <c r="AD244" i="1"/>
  <c r="Y244" i="1"/>
  <c r="T244" i="1"/>
  <c r="O244" i="1"/>
  <c r="J244" i="1"/>
  <c r="AD243" i="1"/>
  <c r="Y243" i="1"/>
  <c r="T243" i="1"/>
  <c r="O243" i="1"/>
  <c r="J243" i="1"/>
  <c r="D243" i="1" s="1"/>
  <c r="AD242" i="1"/>
  <c r="Y242" i="1"/>
  <c r="T242" i="1"/>
  <c r="O242" i="1"/>
  <c r="J242" i="1"/>
  <c r="D242" i="1" s="1"/>
  <c r="AD241" i="1"/>
  <c r="Y241" i="1"/>
  <c r="T241" i="1"/>
  <c r="O241" i="1"/>
  <c r="J241" i="1"/>
  <c r="D241" i="1" s="1"/>
  <c r="AD240" i="1"/>
  <c r="Y240" i="1"/>
  <c r="T240" i="1"/>
  <c r="O240" i="1"/>
  <c r="J240" i="1"/>
  <c r="AD239" i="1"/>
  <c r="Y239" i="1"/>
  <c r="T239" i="1"/>
  <c r="O239" i="1"/>
  <c r="J239" i="1"/>
  <c r="D239" i="1" s="1"/>
  <c r="AD238" i="1"/>
  <c r="Y238" i="1"/>
  <c r="T238" i="1"/>
  <c r="O238" i="1"/>
  <c r="J238" i="1"/>
  <c r="D238" i="1" s="1"/>
  <c r="AD237" i="1"/>
  <c r="Y237" i="1"/>
  <c r="T237" i="1"/>
  <c r="O237" i="1"/>
  <c r="J237" i="1"/>
  <c r="D237" i="1" s="1"/>
  <c r="AD236" i="1"/>
  <c r="Y236" i="1"/>
  <c r="T236" i="1"/>
  <c r="O236" i="1"/>
  <c r="J236" i="1"/>
  <c r="D236" i="1" s="1"/>
  <c r="AD235" i="1"/>
  <c r="Y235" i="1"/>
  <c r="T235" i="1"/>
  <c r="O235" i="1"/>
  <c r="J235" i="1"/>
  <c r="AD234" i="1"/>
  <c r="Y234" i="1"/>
  <c r="T234" i="1"/>
  <c r="O234" i="1"/>
  <c r="J234" i="1"/>
  <c r="D234" i="1" s="1"/>
  <c r="AD233" i="1"/>
  <c r="Y233" i="1"/>
  <c r="T233" i="1"/>
  <c r="O233" i="1"/>
  <c r="J233" i="1"/>
  <c r="D233" i="1" s="1"/>
  <c r="AD232" i="1"/>
  <c r="Y232" i="1"/>
  <c r="T232" i="1"/>
  <c r="O232" i="1"/>
  <c r="J232" i="1"/>
  <c r="AD231" i="1"/>
  <c r="Y231" i="1"/>
  <c r="T231" i="1"/>
  <c r="O231" i="1"/>
  <c r="J231" i="1"/>
  <c r="D231" i="1" s="1"/>
  <c r="AD225" i="1"/>
  <c r="AD224" i="1"/>
  <c r="Y224" i="1"/>
  <c r="T224" i="1"/>
  <c r="O224" i="1"/>
  <c r="J224" i="1"/>
  <c r="D224" i="1" s="1"/>
  <c r="AD223" i="1"/>
  <c r="Y223" i="1"/>
  <c r="T223" i="1"/>
  <c r="O223" i="1"/>
  <c r="J223" i="1"/>
  <c r="AD222" i="1"/>
  <c r="Y222" i="1"/>
  <c r="T222" i="1"/>
  <c r="O222" i="1"/>
  <c r="J222" i="1"/>
  <c r="D222" i="1" s="1"/>
  <c r="AD221" i="1"/>
  <c r="Y221" i="1"/>
  <c r="T221" i="1"/>
  <c r="O221" i="1"/>
  <c r="J221" i="1"/>
  <c r="AD220" i="1"/>
  <c r="Y220" i="1"/>
  <c r="T220" i="1"/>
  <c r="O220" i="1"/>
  <c r="J220" i="1"/>
  <c r="D220" i="1" s="1"/>
  <c r="AD219" i="1"/>
  <c r="Y219" i="1"/>
  <c r="T219" i="1"/>
  <c r="O219" i="1"/>
  <c r="J219" i="1"/>
  <c r="AD218" i="1"/>
  <c r="Y218" i="1"/>
  <c r="T218" i="1"/>
  <c r="O218" i="1"/>
  <c r="J218" i="1"/>
  <c r="D218" i="1"/>
  <c r="AD217" i="1"/>
  <c r="Y217" i="1"/>
  <c r="T217" i="1"/>
  <c r="O217" i="1"/>
  <c r="J217" i="1"/>
  <c r="D217" i="1" s="1"/>
  <c r="AD216" i="1"/>
  <c r="Y216" i="1"/>
  <c r="T216" i="1"/>
  <c r="O216" i="1"/>
  <c r="J216" i="1"/>
  <c r="D216" i="1" s="1"/>
  <c r="AD215" i="1"/>
  <c r="Y215" i="1"/>
  <c r="T215" i="1"/>
  <c r="O215" i="1"/>
  <c r="J215" i="1"/>
  <c r="AD214" i="1"/>
  <c r="Y214" i="1"/>
  <c r="T214" i="1"/>
  <c r="O214" i="1"/>
  <c r="J214" i="1"/>
  <c r="D214" i="1" s="1"/>
  <c r="AD213" i="1"/>
  <c r="Y213" i="1"/>
  <c r="T213" i="1"/>
  <c r="O213" i="1"/>
  <c r="J213" i="1"/>
  <c r="AD212" i="1"/>
  <c r="Y212" i="1"/>
  <c r="T212" i="1"/>
  <c r="O212" i="1"/>
  <c r="J212" i="1"/>
  <c r="D212" i="1" s="1"/>
  <c r="AD211" i="1"/>
  <c r="Y211" i="1"/>
  <c r="T211" i="1"/>
  <c r="O211" i="1"/>
  <c r="J211" i="1"/>
  <c r="AD210" i="1"/>
  <c r="Y210" i="1"/>
  <c r="T210" i="1"/>
  <c r="O210" i="1"/>
  <c r="J210" i="1"/>
  <c r="D210" i="1" s="1"/>
  <c r="AD209" i="1"/>
  <c r="Y209" i="1"/>
  <c r="T209" i="1"/>
  <c r="O209" i="1"/>
  <c r="J209" i="1"/>
  <c r="D209" i="1"/>
  <c r="AD208" i="1"/>
  <c r="Y208" i="1"/>
  <c r="T208" i="1"/>
  <c r="O208" i="1"/>
  <c r="J208" i="1"/>
  <c r="AD207" i="1"/>
  <c r="Y207" i="1"/>
  <c r="T207" i="1"/>
  <c r="O207" i="1"/>
  <c r="J207" i="1"/>
  <c r="D207" i="1" s="1"/>
  <c r="AD206" i="1"/>
  <c r="Y206" i="1"/>
  <c r="T206" i="1"/>
  <c r="O206" i="1"/>
  <c r="J206" i="1"/>
  <c r="AD205" i="1"/>
  <c r="Y205" i="1"/>
  <c r="T205" i="1"/>
  <c r="O205" i="1"/>
  <c r="J205" i="1"/>
  <c r="D205" i="1" s="1"/>
  <c r="AD204" i="1"/>
  <c r="Y204" i="1"/>
  <c r="T204" i="1"/>
  <c r="O204" i="1"/>
  <c r="J204" i="1"/>
  <c r="AD203" i="1"/>
  <c r="Y203" i="1"/>
  <c r="T203" i="1"/>
  <c r="O203" i="1"/>
  <c r="J203" i="1"/>
  <c r="D203" i="1" s="1"/>
  <c r="AD202" i="1"/>
  <c r="Y202" i="1"/>
  <c r="T202" i="1"/>
  <c r="O202" i="1"/>
  <c r="J202" i="1"/>
  <c r="D202" i="1" s="1"/>
  <c r="AD201" i="1"/>
  <c r="Y201" i="1"/>
  <c r="T201" i="1"/>
  <c r="O201" i="1"/>
  <c r="J201" i="1"/>
  <c r="D201" i="1"/>
  <c r="AD200" i="1"/>
  <c r="Y200" i="1"/>
  <c r="T200" i="1"/>
  <c r="O200" i="1"/>
  <c r="J200" i="1"/>
  <c r="D200" i="1"/>
  <c r="AD199" i="1"/>
  <c r="Y199" i="1"/>
  <c r="T199" i="1"/>
  <c r="O199" i="1"/>
  <c r="J199" i="1"/>
  <c r="D199" i="1"/>
  <c r="AD198" i="1"/>
  <c r="Y198" i="1"/>
  <c r="T198" i="1"/>
  <c r="O198" i="1"/>
  <c r="J198" i="1"/>
  <c r="D198" i="1"/>
  <c r="AD197" i="1"/>
  <c r="Y197" i="1"/>
  <c r="T197" i="1"/>
  <c r="O197" i="1"/>
  <c r="J197" i="1"/>
  <c r="D197" i="1"/>
  <c r="AD196" i="1"/>
  <c r="Y196" i="1"/>
  <c r="T196" i="1"/>
  <c r="O196" i="1"/>
  <c r="J196" i="1"/>
  <c r="AD195" i="1"/>
  <c r="Y195" i="1"/>
  <c r="T195" i="1"/>
  <c r="O195" i="1"/>
  <c r="J195" i="1"/>
  <c r="D195" i="1"/>
  <c r="AD194" i="1"/>
  <c r="Y194" i="1"/>
  <c r="T194" i="1"/>
  <c r="O194" i="1"/>
  <c r="J194" i="1"/>
  <c r="AD193" i="1"/>
  <c r="Y193" i="1"/>
  <c r="T193" i="1"/>
  <c r="O193" i="1"/>
  <c r="J193" i="1"/>
  <c r="D193" i="1" s="1"/>
  <c r="AD192" i="1"/>
  <c r="Y192" i="1"/>
  <c r="T192" i="1"/>
  <c r="O192" i="1"/>
  <c r="J192" i="1"/>
  <c r="D192" i="1" s="1"/>
  <c r="AD191" i="1"/>
  <c r="Y191" i="1"/>
  <c r="T191" i="1"/>
  <c r="O191" i="1"/>
  <c r="J191" i="1"/>
  <c r="D191" i="1" s="1"/>
  <c r="AD190" i="1"/>
  <c r="Y190" i="1"/>
  <c r="T190" i="1"/>
  <c r="O190" i="1"/>
  <c r="J190" i="1"/>
  <c r="AD184" i="1"/>
  <c r="AD183" i="1"/>
  <c r="Y183" i="1"/>
  <c r="T183" i="1"/>
  <c r="O183" i="1"/>
  <c r="J183" i="1"/>
  <c r="D183" i="1" s="1"/>
  <c r="AD182" i="1"/>
  <c r="Y182" i="1"/>
  <c r="T182" i="1"/>
  <c r="O182" i="1"/>
  <c r="J182" i="1"/>
  <c r="AD181" i="1"/>
  <c r="Y181" i="1"/>
  <c r="T181" i="1"/>
  <c r="O181" i="1"/>
  <c r="J181" i="1"/>
  <c r="D181" i="1" s="1"/>
  <c r="AD180" i="1"/>
  <c r="Y180" i="1"/>
  <c r="T180" i="1"/>
  <c r="O180" i="1"/>
  <c r="J180" i="1"/>
  <c r="AD179" i="1"/>
  <c r="Y179" i="1"/>
  <c r="T179" i="1"/>
  <c r="O179" i="1"/>
  <c r="J179" i="1"/>
  <c r="AD178" i="1"/>
  <c r="Y178" i="1"/>
  <c r="T178" i="1"/>
  <c r="O178" i="1"/>
  <c r="J178" i="1"/>
  <c r="AD177" i="1"/>
  <c r="Y177" i="1"/>
  <c r="T177" i="1"/>
  <c r="O177" i="1"/>
  <c r="J177" i="1"/>
  <c r="D177" i="1" s="1"/>
  <c r="AD176" i="1"/>
  <c r="Y176" i="1"/>
  <c r="T176" i="1"/>
  <c r="O176" i="1"/>
  <c r="J176" i="1"/>
  <c r="AD175" i="1"/>
  <c r="Y175" i="1"/>
  <c r="T175" i="1"/>
  <c r="O175" i="1"/>
  <c r="J175" i="1"/>
  <c r="D175" i="1" s="1"/>
  <c r="AD174" i="1"/>
  <c r="Y174" i="1"/>
  <c r="T174" i="1"/>
  <c r="O174" i="1"/>
  <c r="J174" i="1"/>
  <c r="AD173" i="1"/>
  <c r="Y173" i="1"/>
  <c r="T173" i="1"/>
  <c r="O173" i="1"/>
  <c r="J173" i="1"/>
  <c r="AD172" i="1"/>
  <c r="Y172" i="1"/>
  <c r="T172" i="1"/>
  <c r="O172" i="1"/>
  <c r="J172" i="1"/>
  <c r="AD171" i="1"/>
  <c r="Y171" i="1"/>
  <c r="T171" i="1"/>
  <c r="O171" i="1"/>
  <c r="J171" i="1"/>
  <c r="AD170" i="1"/>
  <c r="Y170" i="1"/>
  <c r="T170" i="1"/>
  <c r="O170" i="1"/>
  <c r="J170" i="1"/>
  <c r="AD169" i="1"/>
  <c r="Y169" i="1"/>
  <c r="T169" i="1"/>
  <c r="O169" i="1"/>
  <c r="J169" i="1"/>
  <c r="AD168" i="1"/>
  <c r="Y168" i="1"/>
  <c r="T168" i="1"/>
  <c r="O168" i="1"/>
  <c r="J168" i="1"/>
  <c r="AD167" i="1"/>
  <c r="Y167" i="1"/>
  <c r="T167" i="1"/>
  <c r="O167" i="1"/>
  <c r="J167" i="1"/>
  <c r="D167" i="1" s="1"/>
  <c r="AD166" i="1"/>
  <c r="Y166" i="1"/>
  <c r="T166" i="1"/>
  <c r="O166" i="1"/>
  <c r="J166" i="1"/>
  <c r="AD165" i="1"/>
  <c r="Y165" i="1"/>
  <c r="T165" i="1"/>
  <c r="O165" i="1"/>
  <c r="J165" i="1"/>
  <c r="D165" i="1" s="1"/>
  <c r="AD164" i="1"/>
  <c r="Y164" i="1"/>
  <c r="T164" i="1"/>
  <c r="O164" i="1"/>
  <c r="J164" i="1"/>
  <c r="AD163" i="1"/>
  <c r="Y163" i="1"/>
  <c r="T163" i="1"/>
  <c r="O163" i="1"/>
  <c r="J163" i="1"/>
  <c r="D163" i="1" s="1"/>
  <c r="AD157" i="1"/>
  <c r="AD156" i="1"/>
  <c r="Y156" i="1"/>
  <c r="T156" i="1"/>
  <c r="O156" i="1"/>
  <c r="J156" i="1"/>
  <c r="AD155" i="1"/>
  <c r="Y155" i="1"/>
  <c r="T155" i="1"/>
  <c r="O155" i="1"/>
  <c r="J155" i="1"/>
  <c r="D155" i="1" s="1"/>
  <c r="AD154" i="1"/>
  <c r="Y154" i="1"/>
  <c r="T154" i="1"/>
  <c r="O154" i="1"/>
  <c r="J154" i="1"/>
  <c r="AD153" i="1"/>
  <c r="Y153" i="1"/>
  <c r="T153" i="1"/>
  <c r="O153" i="1"/>
  <c r="J153" i="1"/>
  <c r="D153" i="1" s="1"/>
  <c r="AD152" i="1"/>
  <c r="Y152" i="1"/>
  <c r="T152" i="1"/>
  <c r="O152" i="1"/>
  <c r="J152" i="1"/>
  <c r="AD151" i="1"/>
  <c r="Y151" i="1"/>
  <c r="T151" i="1"/>
  <c r="O151" i="1"/>
  <c r="J151" i="1"/>
  <c r="D151" i="1" s="1"/>
  <c r="AD150" i="1"/>
  <c r="Y150" i="1"/>
  <c r="T150" i="1"/>
  <c r="O150" i="1"/>
  <c r="J150" i="1"/>
  <c r="AD149" i="1"/>
  <c r="Y149" i="1"/>
  <c r="T149" i="1"/>
  <c r="O149" i="1"/>
  <c r="J149" i="1"/>
  <c r="D149" i="1" s="1"/>
  <c r="AD148" i="1"/>
  <c r="Y148" i="1"/>
  <c r="T148" i="1"/>
  <c r="O148" i="1"/>
  <c r="J148" i="1"/>
  <c r="AD147" i="1"/>
  <c r="Y147" i="1"/>
  <c r="T147" i="1"/>
  <c r="O147" i="1"/>
  <c r="J147" i="1"/>
  <c r="D147" i="1" s="1"/>
  <c r="AD146" i="1"/>
  <c r="Y146" i="1"/>
  <c r="T146" i="1"/>
  <c r="O146" i="1"/>
  <c r="J146" i="1"/>
  <c r="AD145" i="1"/>
  <c r="Y145" i="1"/>
  <c r="O145" i="1"/>
  <c r="D145" i="1" s="1"/>
  <c r="AD144" i="1"/>
  <c r="Y144" i="1"/>
  <c r="T144" i="1"/>
  <c r="O144" i="1"/>
  <c r="J144" i="1"/>
  <c r="AD143" i="1"/>
  <c r="Y143" i="1"/>
  <c r="T143" i="1"/>
  <c r="O143" i="1"/>
  <c r="J143" i="1"/>
  <c r="D143" i="1" s="1"/>
  <c r="AD142" i="1"/>
  <c r="Y142" i="1"/>
  <c r="T142" i="1"/>
  <c r="O142" i="1"/>
  <c r="J142" i="1"/>
  <c r="AD141" i="1"/>
  <c r="Y141" i="1"/>
  <c r="T141" i="1"/>
  <c r="O141" i="1"/>
  <c r="J141" i="1"/>
  <c r="D141" i="1" s="1"/>
  <c r="AD140" i="1"/>
  <c r="Y140" i="1"/>
  <c r="T140" i="1"/>
  <c r="O140" i="1"/>
  <c r="J140" i="1"/>
  <c r="AD139" i="1"/>
  <c r="Y139" i="1"/>
  <c r="T139" i="1"/>
  <c r="O139" i="1"/>
  <c r="J139" i="1"/>
  <c r="D139" i="1" s="1"/>
  <c r="AD138" i="1"/>
  <c r="Y138" i="1"/>
  <c r="T138" i="1"/>
  <c r="O138" i="1"/>
  <c r="J138" i="1"/>
  <c r="AD137" i="1"/>
  <c r="Y137" i="1"/>
  <c r="T137" i="1"/>
  <c r="O137" i="1"/>
  <c r="J137" i="1"/>
  <c r="D137" i="1" s="1"/>
  <c r="AD136" i="1"/>
  <c r="Y136" i="1"/>
  <c r="T136" i="1"/>
  <c r="O136" i="1"/>
  <c r="J136" i="1"/>
  <c r="AD135" i="1"/>
  <c r="Y135" i="1"/>
  <c r="T135" i="1"/>
  <c r="O135" i="1"/>
  <c r="AD134" i="1"/>
  <c r="Y134" i="1"/>
  <c r="T134" i="1"/>
  <c r="O134" i="1"/>
  <c r="J134" i="1"/>
  <c r="D134" i="1" s="1"/>
  <c r="AD133" i="1"/>
  <c r="Y133" i="1"/>
  <c r="T133" i="1"/>
  <c r="O133" i="1"/>
  <c r="J133" i="1"/>
  <c r="AD132" i="1"/>
  <c r="Y132" i="1"/>
  <c r="T132" i="1"/>
  <c r="O132" i="1"/>
  <c r="J132" i="1"/>
  <c r="D132" i="1" s="1"/>
  <c r="AD131" i="1"/>
  <c r="Y131" i="1"/>
  <c r="T131" i="1"/>
  <c r="O131" i="1"/>
  <c r="J131" i="1"/>
  <c r="D131" i="1" s="1"/>
  <c r="AD130" i="1"/>
  <c r="Y130" i="1"/>
  <c r="T130" i="1"/>
  <c r="O130" i="1"/>
  <c r="J130" i="1"/>
  <c r="D130" i="1" s="1"/>
  <c r="AD129" i="1"/>
  <c r="Y129" i="1"/>
  <c r="T129" i="1"/>
  <c r="O129" i="1"/>
  <c r="J129" i="1"/>
  <c r="D129" i="1" s="1"/>
  <c r="AD128" i="1"/>
  <c r="Y128" i="1"/>
  <c r="T128" i="1"/>
  <c r="O128" i="1"/>
  <c r="J128" i="1"/>
  <c r="AD127" i="1"/>
  <c r="Y127" i="1"/>
  <c r="T127" i="1"/>
  <c r="O127" i="1"/>
  <c r="J127" i="1"/>
  <c r="AD126" i="1"/>
  <c r="Y126" i="1"/>
  <c r="T126" i="1"/>
  <c r="O126" i="1"/>
  <c r="J126" i="1"/>
  <c r="D126" i="1" s="1"/>
  <c r="AD125" i="1"/>
  <c r="Y125" i="1"/>
  <c r="T125" i="1"/>
  <c r="O125" i="1"/>
  <c r="J125" i="1"/>
  <c r="AD124" i="1"/>
  <c r="Y124" i="1"/>
  <c r="T124" i="1"/>
  <c r="O124" i="1"/>
  <c r="J124" i="1"/>
  <c r="D124" i="1" s="1"/>
  <c r="AD123" i="1"/>
  <c r="Y123" i="1"/>
  <c r="T123" i="1"/>
  <c r="O123" i="1"/>
  <c r="J123" i="1"/>
  <c r="D123" i="1" s="1"/>
  <c r="AD122" i="1"/>
  <c r="Y122" i="1"/>
  <c r="T122" i="1"/>
  <c r="O122" i="1"/>
  <c r="J122" i="1"/>
  <c r="D122" i="1"/>
  <c r="AD121" i="1"/>
  <c r="Y121" i="1"/>
  <c r="T121" i="1"/>
  <c r="O121" i="1"/>
  <c r="J121" i="1"/>
  <c r="D121" i="1" s="1"/>
  <c r="AD120" i="1"/>
  <c r="Y120" i="1"/>
  <c r="T120" i="1"/>
  <c r="O120" i="1"/>
  <c r="J120" i="1"/>
  <c r="D120" i="1" s="1"/>
  <c r="AD119" i="1"/>
  <c r="Y119" i="1"/>
  <c r="T119" i="1"/>
  <c r="O119" i="1"/>
  <c r="J119" i="1"/>
  <c r="D119" i="1" s="1"/>
  <c r="AD118" i="1"/>
  <c r="Y118" i="1"/>
  <c r="T118" i="1"/>
  <c r="O118" i="1"/>
  <c r="J118" i="1"/>
  <c r="AD117" i="1"/>
  <c r="Y117" i="1"/>
  <c r="T117" i="1"/>
  <c r="O117" i="1"/>
  <c r="J117" i="1"/>
  <c r="D117" i="1" s="1"/>
  <c r="AD116" i="1"/>
  <c r="Y116" i="1"/>
  <c r="T116" i="1"/>
  <c r="O116" i="1"/>
  <c r="J116" i="1"/>
  <c r="AD115" i="1"/>
  <c r="Y115" i="1"/>
  <c r="T115" i="1"/>
  <c r="O115" i="1"/>
  <c r="J115" i="1"/>
  <c r="D115" i="1" s="1"/>
  <c r="AD114" i="1"/>
  <c r="Y114" i="1"/>
  <c r="T114" i="1"/>
  <c r="O114" i="1"/>
  <c r="J114" i="1"/>
  <c r="D114" i="1"/>
  <c r="AD113" i="1"/>
  <c r="Y113" i="1"/>
  <c r="T113" i="1"/>
  <c r="O113" i="1"/>
  <c r="J113" i="1"/>
  <c r="D113" i="1"/>
  <c r="AD112" i="1"/>
  <c r="Y112" i="1"/>
  <c r="T112" i="1"/>
  <c r="O112" i="1"/>
  <c r="J112" i="1"/>
  <c r="D112" i="1"/>
  <c r="AD111" i="1"/>
  <c r="Y111" i="1"/>
  <c r="T111" i="1"/>
  <c r="O111" i="1"/>
  <c r="J111" i="1"/>
  <c r="D111" i="1"/>
  <c r="AD110" i="1"/>
  <c r="Y110" i="1"/>
  <c r="T110" i="1"/>
  <c r="O110" i="1"/>
  <c r="J110" i="1"/>
  <c r="D110" i="1"/>
  <c r="AD109" i="1"/>
  <c r="Y109" i="1"/>
  <c r="T109" i="1"/>
  <c r="O109" i="1"/>
  <c r="J109" i="1"/>
  <c r="AD103" i="1"/>
  <c r="AD102" i="1"/>
  <c r="Y102" i="1"/>
  <c r="T102" i="1"/>
  <c r="O102" i="1"/>
  <c r="J102" i="1"/>
  <c r="AD101" i="1"/>
  <c r="Y101" i="1"/>
  <c r="T101" i="1"/>
  <c r="O101" i="1"/>
  <c r="J101" i="1"/>
  <c r="AD100" i="1"/>
  <c r="Y100" i="1"/>
  <c r="T100" i="1"/>
  <c r="O100" i="1"/>
  <c r="J100" i="1"/>
  <c r="AD99" i="1"/>
  <c r="Y99" i="1"/>
  <c r="T99" i="1"/>
  <c r="O99" i="1"/>
  <c r="J99" i="1"/>
  <c r="D99" i="1" s="1"/>
  <c r="AD98" i="1"/>
  <c r="Y98" i="1"/>
  <c r="T98" i="1"/>
  <c r="O98" i="1"/>
  <c r="J98" i="1"/>
  <c r="AD97" i="1"/>
  <c r="Y97" i="1"/>
  <c r="T97" i="1"/>
  <c r="O97" i="1"/>
  <c r="J97" i="1"/>
  <c r="D97" i="1" s="1"/>
  <c r="AD96" i="1"/>
  <c r="Y96" i="1"/>
  <c r="T96" i="1"/>
  <c r="O96" i="1"/>
  <c r="J96" i="1"/>
  <c r="AD95" i="1"/>
  <c r="Y95" i="1"/>
  <c r="T95" i="1"/>
  <c r="O95" i="1"/>
  <c r="J95" i="1"/>
  <c r="D95" i="1" s="1"/>
  <c r="AD94" i="1"/>
  <c r="Y94" i="1"/>
  <c r="T94" i="1"/>
  <c r="O94" i="1"/>
  <c r="J94" i="1"/>
  <c r="AD93" i="1"/>
  <c r="Y93" i="1"/>
  <c r="T93" i="1"/>
  <c r="O93" i="1"/>
  <c r="J93" i="1"/>
  <c r="D93" i="1" s="1"/>
  <c r="AD92" i="1"/>
  <c r="Y92" i="1"/>
  <c r="T92" i="1"/>
  <c r="O92" i="1"/>
  <c r="J92" i="1"/>
  <c r="D92" i="1"/>
  <c r="AD91" i="1"/>
  <c r="Y91" i="1"/>
  <c r="T91" i="1"/>
  <c r="O91" i="1"/>
  <c r="J91" i="1"/>
  <c r="D91" i="1"/>
  <c r="AD90" i="1"/>
  <c r="Y90" i="1"/>
  <c r="T90" i="1"/>
  <c r="O90" i="1"/>
  <c r="J90" i="1"/>
  <c r="AD89" i="1"/>
  <c r="Y89" i="1"/>
  <c r="T89" i="1"/>
  <c r="O89" i="1"/>
  <c r="J89" i="1"/>
  <c r="D89" i="1" s="1"/>
  <c r="AD83" i="1"/>
  <c r="AD82" i="1"/>
  <c r="Y82" i="1"/>
  <c r="T82" i="1"/>
  <c r="O82" i="1"/>
  <c r="J82" i="1"/>
  <c r="AD81" i="1"/>
  <c r="Y81" i="1"/>
  <c r="T81" i="1"/>
  <c r="O81" i="1"/>
  <c r="J81" i="1"/>
  <c r="D81" i="1" s="1"/>
  <c r="AD80" i="1"/>
  <c r="Y80" i="1"/>
  <c r="T80" i="1"/>
  <c r="O80" i="1"/>
  <c r="J80" i="1"/>
  <c r="AD79" i="1"/>
  <c r="Y79" i="1"/>
  <c r="T79" i="1"/>
  <c r="O79" i="1"/>
  <c r="J79" i="1"/>
  <c r="D79" i="1" s="1"/>
  <c r="AD78" i="1"/>
  <c r="Y78" i="1"/>
  <c r="T78" i="1"/>
  <c r="O78" i="1"/>
  <c r="J78" i="1"/>
  <c r="AD77" i="1"/>
  <c r="Y77" i="1"/>
  <c r="T77" i="1"/>
  <c r="O77" i="1"/>
  <c r="J77" i="1"/>
  <c r="D77" i="1" s="1"/>
  <c r="AD76" i="1"/>
  <c r="Y76" i="1"/>
  <c r="T76" i="1"/>
  <c r="O76" i="1"/>
  <c r="J76" i="1"/>
  <c r="AD75" i="1"/>
  <c r="Y75" i="1"/>
  <c r="T75" i="1"/>
  <c r="O75" i="1"/>
  <c r="J75" i="1"/>
  <c r="D75" i="1" s="1"/>
  <c r="AD74" i="1"/>
  <c r="Y74" i="1"/>
  <c r="T74" i="1"/>
  <c r="O74" i="1"/>
  <c r="J74" i="1"/>
  <c r="AD73" i="1"/>
  <c r="Y73" i="1"/>
  <c r="T73" i="1"/>
  <c r="O73" i="1"/>
  <c r="J73" i="1"/>
  <c r="D73" i="1" s="1"/>
  <c r="AD72" i="1"/>
  <c r="Y72" i="1"/>
  <c r="T72" i="1"/>
  <c r="O72" i="1"/>
  <c r="J72" i="1"/>
  <c r="D72" i="1"/>
  <c r="AD71" i="1"/>
  <c r="Y71" i="1"/>
  <c r="T71" i="1"/>
  <c r="O71" i="1"/>
  <c r="J71" i="1"/>
  <c r="AD70" i="1"/>
  <c r="Y70" i="1"/>
  <c r="T70" i="1"/>
  <c r="O70" i="1"/>
  <c r="J70" i="1"/>
  <c r="D70" i="1" s="1"/>
  <c r="AD69" i="1"/>
  <c r="Y69" i="1"/>
  <c r="T69" i="1"/>
  <c r="O69" i="1"/>
  <c r="J69" i="1"/>
  <c r="D69" i="1" s="1"/>
  <c r="AD68" i="1"/>
  <c r="Y68" i="1"/>
  <c r="T68" i="1"/>
  <c r="O68" i="1"/>
  <c r="J68" i="1"/>
  <c r="AD67" i="1"/>
  <c r="Y67" i="1"/>
  <c r="T67" i="1"/>
  <c r="O67" i="1"/>
  <c r="J67" i="1"/>
  <c r="D67" i="1" s="1"/>
  <c r="AD66" i="1"/>
  <c r="Y66" i="1"/>
  <c r="T66" i="1"/>
  <c r="O66" i="1"/>
  <c r="J66" i="1"/>
  <c r="D66" i="1" s="1"/>
  <c r="AD65" i="1"/>
  <c r="Y65" i="1"/>
  <c r="T65" i="1"/>
  <c r="O65" i="1"/>
  <c r="J65" i="1"/>
  <c r="D65" i="1"/>
  <c r="AD64" i="1"/>
  <c r="Y64" i="1"/>
  <c r="T64" i="1"/>
  <c r="O64" i="1"/>
  <c r="J64" i="1"/>
  <c r="AD63" i="1"/>
  <c r="Y63" i="1"/>
  <c r="T63" i="1"/>
  <c r="O63" i="1"/>
  <c r="J63" i="1"/>
  <c r="D63" i="1" s="1"/>
  <c r="AD62" i="1"/>
  <c r="Y62" i="1"/>
  <c r="T62" i="1"/>
  <c r="O62" i="1"/>
  <c r="J62" i="1"/>
  <c r="D62" i="1"/>
  <c r="AD61" i="1"/>
  <c r="Y61" i="1"/>
  <c r="T61" i="1"/>
  <c r="O61" i="1"/>
  <c r="J61" i="1"/>
  <c r="D61" i="1"/>
  <c r="AD60" i="1"/>
  <c r="Y60" i="1"/>
  <c r="T60" i="1"/>
  <c r="O60" i="1"/>
  <c r="J60" i="1"/>
  <c r="D60" i="1"/>
  <c r="AD59" i="1"/>
  <c r="Y59" i="1"/>
  <c r="T59" i="1"/>
  <c r="O59" i="1"/>
  <c r="J59" i="1"/>
  <c r="AD58" i="1"/>
  <c r="Y58" i="1"/>
  <c r="T58" i="1"/>
  <c r="O58" i="1"/>
  <c r="J58" i="1"/>
  <c r="D58" i="1" s="1"/>
  <c r="AD57" i="1"/>
  <c r="Y57" i="1"/>
  <c r="T57" i="1"/>
  <c r="O57" i="1"/>
  <c r="J57" i="1"/>
  <c r="AD56" i="1"/>
  <c r="Y56" i="1"/>
  <c r="T56" i="1"/>
  <c r="O56" i="1"/>
  <c r="J56" i="1"/>
  <c r="D56" i="1" s="1"/>
  <c r="AD55" i="1"/>
  <c r="Y55" i="1"/>
  <c r="T55" i="1"/>
  <c r="O55" i="1"/>
  <c r="J55" i="1"/>
  <c r="AD54" i="1"/>
  <c r="Y54" i="1"/>
  <c r="T54" i="1"/>
  <c r="O54" i="1"/>
  <c r="J54" i="1"/>
  <c r="D54" i="1" s="1"/>
  <c r="AD53" i="1"/>
  <c r="Y53" i="1"/>
  <c r="T53" i="1"/>
  <c r="O53" i="1"/>
  <c r="J53" i="1"/>
  <c r="AD52" i="1"/>
  <c r="Y52" i="1"/>
  <c r="T52" i="1"/>
  <c r="O52" i="1"/>
  <c r="J52" i="1"/>
  <c r="D52" i="1" s="1"/>
  <c r="AD51" i="1"/>
  <c r="Y51" i="1"/>
  <c r="T51" i="1"/>
  <c r="O51" i="1"/>
  <c r="J51" i="1"/>
  <c r="AD50" i="1"/>
  <c r="Y50" i="1"/>
  <c r="T50" i="1"/>
  <c r="O50" i="1"/>
  <c r="J50" i="1"/>
  <c r="D50" i="1" s="1"/>
  <c r="AD49" i="1"/>
  <c r="Y49" i="1"/>
  <c r="T49" i="1"/>
  <c r="O49" i="1"/>
  <c r="J49" i="1"/>
  <c r="AD48" i="1"/>
  <c r="Y48" i="1"/>
  <c r="T48" i="1"/>
  <c r="O48" i="1"/>
  <c r="J48" i="1"/>
  <c r="D48" i="1" s="1"/>
  <c r="AD42" i="1"/>
  <c r="AD41" i="1"/>
  <c r="Y41" i="1"/>
  <c r="T41" i="1"/>
  <c r="O41" i="1"/>
  <c r="J41" i="1"/>
  <c r="D41" i="1" s="1"/>
  <c r="Y40" i="1"/>
  <c r="T40" i="1"/>
  <c r="O40" i="1"/>
  <c r="J40" i="1"/>
  <c r="D40" i="1" s="1"/>
  <c r="AD39" i="1"/>
  <c r="Y39" i="1"/>
  <c r="T39" i="1"/>
  <c r="O39" i="1"/>
  <c r="J39" i="1"/>
  <c r="AD38" i="1"/>
  <c r="Y38" i="1"/>
  <c r="T38" i="1"/>
  <c r="O38" i="1"/>
  <c r="J38" i="1"/>
  <c r="D38" i="1" s="1"/>
  <c r="AD37" i="1"/>
  <c r="Y37" i="1"/>
  <c r="T37" i="1"/>
  <c r="O37" i="1"/>
  <c r="J37" i="1"/>
  <c r="AD36" i="1"/>
  <c r="Y36" i="1"/>
  <c r="T36" i="1"/>
  <c r="O36" i="1"/>
  <c r="J36" i="1"/>
  <c r="AD35" i="1"/>
  <c r="Y35" i="1"/>
  <c r="T35" i="1"/>
  <c r="O35" i="1"/>
  <c r="J35" i="1"/>
  <c r="AD34" i="1"/>
  <c r="Y34" i="1"/>
  <c r="T34" i="1"/>
  <c r="O34" i="1"/>
  <c r="J34" i="1"/>
  <c r="AD33" i="1"/>
  <c r="Y33" i="1"/>
  <c r="T33" i="1"/>
  <c r="O33" i="1"/>
  <c r="J33" i="1"/>
  <c r="Y32" i="1"/>
  <c r="T32" i="1"/>
  <c r="O32" i="1"/>
  <c r="J32" i="1"/>
  <c r="AD26" i="1"/>
  <c r="AD25" i="1"/>
  <c r="Y25" i="1"/>
  <c r="T25" i="1"/>
  <c r="O25" i="1"/>
  <c r="J25" i="1"/>
  <c r="AD24" i="1"/>
  <c r="Y24" i="1"/>
  <c r="T24" i="1"/>
  <c r="O24" i="1"/>
  <c r="J24" i="1"/>
  <c r="D24" i="1" s="1"/>
  <c r="AD23" i="1"/>
  <c r="Y23" i="1"/>
  <c r="T23" i="1"/>
  <c r="O23" i="1"/>
  <c r="J23" i="1"/>
  <c r="D23" i="1"/>
  <c r="AD22" i="1"/>
  <c r="Y22" i="1"/>
  <c r="T22" i="1"/>
  <c r="O22" i="1"/>
  <c r="J22" i="1"/>
  <c r="D22" i="1"/>
  <c r="AD21" i="1"/>
  <c r="Y21" i="1"/>
  <c r="T21" i="1"/>
  <c r="O21" i="1"/>
  <c r="J21" i="1"/>
  <c r="D21" i="1"/>
  <c r="AD20" i="1"/>
  <c r="Y20" i="1"/>
  <c r="T20" i="1"/>
  <c r="O20" i="1"/>
  <c r="J20" i="1"/>
  <c r="D20" i="1"/>
  <c r="AD19" i="1"/>
  <c r="Y19" i="1"/>
  <c r="T19" i="1"/>
  <c r="O19" i="1"/>
  <c r="J19" i="1"/>
  <c r="AD18" i="1"/>
  <c r="Y18" i="1"/>
  <c r="T18" i="1"/>
  <c r="O18" i="1"/>
  <c r="J18" i="1"/>
  <c r="D18" i="1" s="1"/>
  <c r="AD17" i="1"/>
  <c r="Y17" i="1"/>
  <c r="T17" i="1"/>
  <c r="O17" i="1"/>
  <c r="J17" i="1"/>
  <c r="AD16" i="1"/>
  <c r="Y16" i="1"/>
  <c r="T16" i="1"/>
  <c r="O16" i="1"/>
  <c r="J16" i="1"/>
  <c r="AD15" i="1"/>
  <c r="Y15" i="1"/>
  <c r="T15" i="1"/>
  <c r="O15" i="1"/>
  <c r="J15" i="1"/>
  <c r="D15" i="1" s="1"/>
  <c r="AD14" i="1"/>
  <c r="Y14" i="1"/>
  <c r="T14" i="1"/>
  <c r="O14" i="1"/>
  <c r="J14" i="1"/>
  <c r="D14" i="1"/>
  <c r="AD13" i="1"/>
  <c r="Y13" i="1"/>
  <c r="T13" i="1"/>
  <c r="O13" i="1"/>
  <c r="J13" i="1"/>
  <c r="AD12" i="1"/>
  <c r="Y12" i="1"/>
  <c r="T12" i="1"/>
  <c r="O12" i="1"/>
  <c r="J12" i="1"/>
  <c r="D12" i="1" s="1"/>
  <c r="AD11" i="1"/>
  <c r="Y11" i="1"/>
  <c r="T11" i="1"/>
  <c r="O11" i="1"/>
  <c r="J11" i="1"/>
  <c r="AD10" i="1"/>
  <c r="Y10" i="1"/>
  <c r="O10" i="1"/>
  <c r="J10" i="1"/>
  <c r="AD9" i="1"/>
  <c r="Y9" i="1"/>
  <c r="T9" i="1"/>
  <c r="O9" i="1"/>
  <c r="J9" i="1"/>
  <c r="D9" i="1" s="1"/>
  <c r="AD8" i="1"/>
  <c r="Y8" i="1"/>
  <c r="T8" i="1"/>
  <c r="O8" i="1"/>
  <c r="J8" i="1"/>
  <c r="AD7" i="1"/>
  <c r="Y7" i="1"/>
  <c r="T7" i="1"/>
  <c r="O7" i="1"/>
  <c r="J7" i="1"/>
  <c r="D7" i="1" s="1"/>
  <c r="AD6" i="1"/>
  <c r="Y6" i="1"/>
  <c r="T6" i="1"/>
  <c r="O6" i="1"/>
  <c r="J6" i="1"/>
  <c r="AD5" i="1"/>
  <c r="Y5" i="1"/>
  <c r="T5" i="1"/>
  <c r="O5" i="1"/>
  <c r="J5" i="1"/>
  <c r="D5" i="1" s="1"/>
  <c r="AD4" i="1"/>
  <c r="Y4" i="1"/>
  <c r="T4" i="1"/>
  <c r="O4" i="1"/>
  <c r="J4" i="1"/>
  <c r="AD3" i="1"/>
  <c r="Y3" i="1"/>
  <c r="T3" i="1"/>
  <c r="O3" i="1"/>
  <c r="J3" i="1"/>
  <c r="D3" i="1" s="1"/>
  <c r="D51" i="1" l="1"/>
  <c r="D57" i="1"/>
  <c r="D196" i="1"/>
  <c r="D219" i="1"/>
  <c r="D223" i="1"/>
  <c r="D232" i="1"/>
  <c r="D264" i="1"/>
  <c r="D297" i="1"/>
  <c r="D301" i="1"/>
  <c r="D377" i="1"/>
  <c r="D393" i="1"/>
  <c r="D413" i="1"/>
  <c r="D449" i="1"/>
  <c r="D517" i="1"/>
  <c r="D556" i="1"/>
  <c r="D11" i="1"/>
  <c r="D133" i="1"/>
  <c r="D190" i="1"/>
  <c r="D279" i="1"/>
  <c r="D361" i="1"/>
  <c r="D367" i="1"/>
  <c r="D480" i="1"/>
  <c r="D529" i="1"/>
  <c r="D555" i="1"/>
  <c r="D10" i="1"/>
  <c r="D13" i="1"/>
  <c r="D16" i="1"/>
  <c r="D19" i="1"/>
  <c r="D25" i="1"/>
  <c r="D32" i="1"/>
  <c r="D33" i="1"/>
  <c r="D35" i="1"/>
  <c r="D53" i="1"/>
  <c r="D55" i="1"/>
  <c r="D59" i="1"/>
  <c r="D64" i="1"/>
  <c r="D68" i="1"/>
  <c r="D71" i="1"/>
  <c r="D128" i="1"/>
  <c r="D240" i="1"/>
  <c r="D339" i="1"/>
  <c r="D374" i="1"/>
  <c r="D376" i="1"/>
  <c r="D380" i="1"/>
  <c r="D460" i="1"/>
  <c r="D125" i="1"/>
  <c r="D194" i="1"/>
  <c r="D204" i="1"/>
  <c r="D254" i="1"/>
  <c r="D258" i="1"/>
  <c r="D281" i="1"/>
  <c r="D387" i="1"/>
  <c r="D407" i="1"/>
  <c r="D527" i="1"/>
  <c r="D543" i="1"/>
  <c r="D573" i="1"/>
  <c r="D17" i="1"/>
  <c r="D34" i="1"/>
  <c r="D49" i="1"/>
  <c r="D127" i="1"/>
  <c r="D221" i="1"/>
  <c r="D262" i="1"/>
  <c r="D386" i="1"/>
  <c r="D416" i="1"/>
  <c r="D498" i="1"/>
  <c r="D512" i="1"/>
  <c r="D564" i="1"/>
  <c r="D8" i="1"/>
  <c r="D37" i="1"/>
  <c r="D164" i="1"/>
  <c r="D166" i="1"/>
  <c r="D260" i="1"/>
  <c r="D330" i="1"/>
  <c r="D442" i="1"/>
  <c r="D565" i="1"/>
  <c r="D39" i="1"/>
  <c r="D235" i="1"/>
  <c r="D314" i="1"/>
  <c r="D316" i="1"/>
  <c r="D451" i="1"/>
  <c r="D501" i="1"/>
  <c r="D4" i="1"/>
  <c r="D36" i="1"/>
  <c r="D74" i="1"/>
  <c r="D76" i="1"/>
  <c r="D78" i="1"/>
  <c r="D80" i="1"/>
  <c r="D82" i="1"/>
  <c r="D90" i="1"/>
  <c r="D94" i="1"/>
  <c r="D96" i="1"/>
  <c r="D98" i="1"/>
  <c r="D100" i="1"/>
  <c r="D102" i="1"/>
  <c r="D109" i="1"/>
  <c r="D116" i="1"/>
  <c r="D118" i="1"/>
  <c r="D135" i="1"/>
  <c r="D136" i="1"/>
  <c r="D138" i="1"/>
  <c r="D140" i="1"/>
  <c r="D142" i="1"/>
  <c r="D144" i="1"/>
  <c r="D146" i="1"/>
  <c r="D148" i="1"/>
  <c r="D150" i="1"/>
  <c r="D152" i="1"/>
  <c r="D156" i="1"/>
  <c r="D168" i="1"/>
  <c r="D170" i="1"/>
  <c r="D172" i="1"/>
  <c r="D174" i="1"/>
  <c r="D176" i="1"/>
  <c r="D178" i="1"/>
  <c r="D180" i="1"/>
  <c r="D182" i="1"/>
  <c r="D206" i="1"/>
  <c r="D208" i="1"/>
  <c r="D211" i="1"/>
  <c r="D213" i="1"/>
  <c r="D215" i="1"/>
  <c r="D244" i="1"/>
  <c r="D283" i="1"/>
  <c r="D287" i="1"/>
  <c r="D289" i="1"/>
  <c r="D388" i="1"/>
  <c r="D418" i="1"/>
  <c r="D444" i="1"/>
  <c r="D504" i="1"/>
  <c r="D531" i="1"/>
  <c r="D598" i="1"/>
  <c r="D169" i="1"/>
  <c r="D171" i="1"/>
  <c r="D173" i="1"/>
  <c r="D179" i="1"/>
  <c r="D285" i="1"/>
  <c r="D384" i="1"/>
  <c r="D390" i="1"/>
  <c r="D421" i="1"/>
  <c r="D441" i="1"/>
  <c r="D581" i="1"/>
  <c r="D6" i="1"/>
  <c r="D101" i="1"/>
  <c r="D154" i="1"/>
  <c r="D276" i="1"/>
  <c r="D312" i="1"/>
  <c r="D395" i="1"/>
  <c r="D474" i="1"/>
  <c r="D476" i="1"/>
  <c r="D478" i="1"/>
  <c r="D482" i="1"/>
  <c r="D484" i="1"/>
  <c r="D486" i="1"/>
  <c r="D488" i="1"/>
  <c r="D514" i="1"/>
  <c r="D516" i="1"/>
  <c r="D539" i="1"/>
  <c r="D541" i="1"/>
  <c r="D545" i="1"/>
</calcChain>
</file>

<file path=xl/sharedStrings.xml><?xml version="1.0" encoding="utf-8"?>
<sst xmlns="http://schemas.openxmlformats.org/spreadsheetml/2006/main" count="3762" uniqueCount="566">
  <si>
    <t>20+ Masculino</t>
  </si>
  <si>
    <t>Pos</t>
  </si>
  <si>
    <t>Nome</t>
  </si>
  <si>
    <t>Equipe</t>
  </si>
  <si>
    <t>Total</t>
  </si>
  <si>
    <t>Part.</t>
  </si>
  <si>
    <t>1ª Etapa                Pont</t>
  </si>
  <si>
    <t>2ª Etapa                Pont</t>
  </si>
  <si>
    <t>3ª Etapa                Pont</t>
  </si>
  <si>
    <t>4ª Etapa                Pont</t>
  </si>
  <si>
    <t>5ª Etapa                Pont</t>
  </si>
  <si>
    <t>1º</t>
  </si>
  <si>
    <t>Silvio Romao Iwata</t>
  </si>
  <si>
    <t>MMGA</t>
  </si>
  <si>
    <t>200 P</t>
  </si>
  <si>
    <t>200 M</t>
  </si>
  <si>
    <t>50 B</t>
  </si>
  <si>
    <t>50 L</t>
  </si>
  <si>
    <t>100 M</t>
  </si>
  <si>
    <t>100 L</t>
  </si>
  <si>
    <t>50 P</t>
  </si>
  <si>
    <t>100 C</t>
  </si>
  <si>
    <t>100 P</t>
  </si>
  <si>
    <t>2º</t>
  </si>
  <si>
    <t xml:space="preserve">Andre Luiz Camargo </t>
  </si>
  <si>
    <t>APAN</t>
  </si>
  <si>
    <t>50 C</t>
  </si>
  <si>
    <t>200 L</t>
  </si>
  <si>
    <r>
      <t>100</t>
    </r>
    <r>
      <rPr>
        <sz val="8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</t>
    </r>
  </si>
  <si>
    <t>100 B</t>
  </si>
  <si>
    <t>3º</t>
  </si>
  <si>
    <t>Fernando Rodrigues Felicio</t>
  </si>
  <si>
    <t>UTFPR</t>
  </si>
  <si>
    <t>800 L</t>
  </si>
  <si>
    <t>400 L</t>
  </si>
  <si>
    <t>4º</t>
  </si>
  <si>
    <t>Gustavo Manso</t>
  </si>
  <si>
    <t>5º</t>
  </si>
  <si>
    <t>Sidnei Peres Jr</t>
  </si>
  <si>
    <t>6º</t>
  </si>
  <si>
    <t xml:space="preserve">Brunno H F Lugo </t>
  </si>
  <si>
    <t>7º</t>
  </si>
  <si>
    <t xml:space="preserve">Helder R de Souza Lima </t>
  </si>
  <si>
    <t>8º</t>
  </si>
  <si>
    <t>Felipe Kasuya</t>
  </si>
  <si>
    <t>LONM</t>
  </si>
  <si>
    <t>9º</t>
  </si>
  <si>
    <t xml:space="preserve">Pedro Bruno C Murara </t>
  </si>
  <si>
    <t>CMP</t>
  </si>
  <si>
    <t>10º</t>
  </si>
  <si>
    <t xml:space="preserve">Eduardo Y Kuwaki    </t>
  </si>
  <si>
    <t>PUCPR</t>
  </si>
  <si>
    <t>11º</t>
  </si>
  <si>
    <t xml:space="preserve">Alessandro V. Zancanella </t>
  </si>
  <si>
    <t>CABR</t>
  </si>
  <si>
    <t>12º</t>
  </si>
  <si>
    <t xml:space="preserve">Bruno Ferrari Silva </t>
  </si>
  <si>
    <t>FECAM</t>
  </si>
  <si>
    <t xml:space="preserve">Vinicius Roco Ferencz </t>
  </si>
  <si>
    <t>GB</t>
  </si>
  <si>
    <t>13º</t>
  </si>
  <si>
    <t xml:space="preserve">Gregory Lusa Krug </t>
  </si>
  <si>
    <t>14º</t>
  </si>
  <si>
    <t xml:space="preserve">Fernando G R Brisola </t>
  </si>
  <si>
    <t>Vicente Salles</t>
  </si>
  <si>
    <t xml:space="preserve">Luiz Eduardo Kowalski </t>
  </si>
  <si>
    <t>ASSTOL</t>
  </si>
  <si>
    <t>15º</t>
  </si>
  <si>
    <t xml:space="preserve">Andre A D Godoy </t>
  </si>
  <si>
    <t>FOZ</t>
  </si>
  <si>
    <t>Gustavo S V Marques</t>
  </si>
  <si>
    <t>ESP AT</t>
  </si>
  <si>
    <t>16º</t>
  </si>
  <si>
    <t>Victor M Lopes</t>
  </si>
  <si>
    <t>17º</t>
  </si>
  <si>
    <t>Rennan Castoldi Santiago</t>
  </si>
  <si>
    <t>18º</t>
  </si>
  <si>
    <t xml:space="preserve">Guilherme Maingue </t>
  </si>
  <si>
    <t>CC</t>
  </si>
  <si>
    <t>200 C</t>
  </si>
  <si>
    <t>Guilherme Saba e Silva</t>
  </si>
  <si>
    <t>20+ Feminino</t>
  </si>
  <si>
    <t>Ramona R O Pessoa</t>
  </si>
  <si>
    <t>Marina de Oliveira</t>
  </si>
  <si>
    <t xml:space="preserve">Flavia T Borges </t>
  </si>
  <si>
    <t>Rafaela do A Budib</t>
  </si>
  <si>
    <t>AMCO</t>
  </si>
  <si>
    <t xml:space="preserve">Karyane Saad Carazzai </t>
  </si>
  <si>
    <t>MOBID</t>
  </si>
  <si>
    <t xml:space="preserve">Gabriela L Miranda *DNALT </t>
  </si>
  <si>
    <t xml:space="preserve">Ana Claudia M B G Borges </t>
  </si>
  <si>
    <t xml:space="preserve">Maria Gabriela L de Souza </t>
  </si>
  <si>
    <t>Juliana K F Buccioli</t>
  </si>
  <si>
    <t>Natalia Taboada</t>
  </si>
  <si>
    <t>25+ Masculino</t>
  </si>
  <si>
    <t xml:space="preserve">Hamilton A. Ribas Filho </t>
  </si>
  <si>
    <t>400 M</t>
  </si>
  <si>
    <t>200 B</t>
  </si>
  <si>
    <t>Thiago Franzoi</t>
  </si>
  <si>
    <t>Gabriel Sanches Pedroso</t>
  </si>
  <si>
    <t>Helder Teixeira</t>
  </si>
  <si>
    <t>Douglas da S Moreli *AC</t>
  </si>
  <si>
    <t>ASSIS</t>
  </si>
  <si>
    <t>Vinicius Sander Zulian</t>
  </si>
  <si>
    <t xml:space="preserve">Alexandre Garcia </t>
  </si>
  <si>
    <t>Tiago Andrade Ogava</t>
  </si>
  <si>
    <t>FORMA</t>
  </si>
  <si>
    <t xml:space="preserve">Walter Lopes de Lima </t>
  </si>
  <si>
    <t>BAAZU</t>
  </si>
  <si>
    <t xml:space="preserve">Itamar M. Schimitz </t>
  </si>
  <si>
    <t xml:space="preserve">Lucas S Fernandes </t>
  </si>
  <si>
    <t xml:space="preserve">Fabio Jorge </t>
  </si>
  <si>
    <t xml:space="preserve">Piero Rodigheri </t>
  </si>
  <si>
    <t xml:space="preserve">Leonardo Wolf </t>
  </si>
  <si>
    <t>Carlos Federico V Ferreira</t>
  </si>
  <si>
    <t xml:space="preserve">Paulo Victor Mezzaroba </t>
  </si>
  <si>
    <t>Eduardo Bilo</t>
  </si>
  <si>
    <t>Pedro Henrique Amaral</t>
  </si>
  <si>
    <t xml:space="preserve">Joao Paulo F. de Almeida </t>
  </si>
  <si>
    <t>Igor Alex Tofalini</t>
  </si>
  <si>
    <t xml:space="preserve">Junior Custodio Zampas </t>
  </si>
  <si>
    <t>NADFIT</t>
  </si>
  <si>
    <t xml:space="preserve">Lauro D Fruet </t>
  </si>
  <si>
    <t>Eduardo da S R Alves</t>
  </si>
  <si>
    <t xml:space="preserve">Tiago Marinho *AC </t>
  </si>
  <si>
    <t xml:space="preserve">Reno Doria Reis </t>
  </si>
  <si>
    <t>Fernando Rodrigues Jr</t>
  </si>
  <si>
    <t xml:space="preserve">Leonardo Coll Gon </t>
  </si>
  <si>
    <t xml:space="preserve">Igor Otto Schneider </t>
  </si>
  <si>
    <t>19º</t>
  </si>
  <si>
    <t xml:space="preserve">Ronaldo de S e Silva </t>
  </si>
  <si>
    <t>20º</t>
  </si>
  <si>
    <t>Phillipe F Ferraiol</t>
  </si>
  <si>
    <t xml:space="preserve">Diego Sartor Felix </t>
  </si>
  <si>
    <t>Luiz Felipe Taboada</t>
  </si>
  <si>
    <t>21º</t>
  </si>
  <si>
    <t xml:space="preserve">Jose Luiz Gravena Junior </t>
  </si>
  <si>
    <t>22º</t>
  </si>
  <si>
    <t>Victor Saad</t>
  </si>
  <si>
    <t>Renato Ikeda</t>
  </si>
  <si>
    <t>25+ Feminino</t>
  </si>
  <si>
    <t>Mariana F Martins</t>
  </si>
  <si>
    <t>Adriana Fiorin de Paiva</t>
  </si>
  <si>
    <t>Jessika G Dal Pozzo</t>
  </si>
  <si>
    <t>TCH/AG</t>
  </si>
  <si>
    <t>Janaina B Belem</t>
  </si>
  <si>
    <t>Lais Kelly Rodrigues</t>
  </si>
  <si>
    <t>Marina R da R Paes *AC</t>
  </si>
  <si>
    <t>Bruna Roberta Mayer</t>
  </si>
  <si>
    <t xml:space="preserve">Maisa Massi </t>
  </si>
  <si>
    <t xml:space="preserve">Ana Carolina Machado </t>
  </si>
  <si>
    <t>Suzani Silva Paz</t>
  </si>
  <si>
    <t>Cindy Magda Rodrigues</t>
  </si>
  <si>
    <t xml:space="preserve">Thais Lie R Iwata </t>
  </si>
  <si>
    <t>Ana Carolina P dos Santos</t>
  </si>
  <si>
    <t>50P</t>
  </si>
  <si>
    <t xml:space="preserve">Vanessa Salete Dago </t>
  </si>
  <si>
    <t>30+ Masculino</t>
  </si>
  <si>
    <t>Heber Sander Zulian</t>
  </si>
  <si>
    <t>Christhian R. Pellacani</t>
  </si>
  <si>
    <t>Andre Baccarin Batistela</t>
  </si>
  <si>
    <t>200P</t>
  </si>
  <si>
    <t>Fabio Leandro Justus</t>
  </si>
  <si>
    <t>Gustavo G. Menegon *AC</t>
  </si>
  <si>
    <t>Luciano M Gonzales</t>
  </si>
  <si>
    <t>Rodolfo Kirchner</t>
  </si>
  <si>
    <t>AVULS</t>
  </si>
  <si>
    <t>Marcio R Carmona</t>
  </si>
  <si>
    <t>Eduardo Marafon</t>
  </si>
  <si>
    <t>Sergio Milani</t>
  </si>
  <si>
    <t xml:space="preserve">Robson Candido Dadalt </t>
  </si>
  <si>
    <t xml:space="preserve">Omar Pinheiro </t>
  </si>
  <si>
    <t>Felipe de A C Luiz</t>
  </si>
  <si>
    <t xml:space="preserve">Fabio Dias </t>
  </si>
  <si>
    <t>AMAM</t>
  </si>
  <si>
    <t xml:space="preserve">Jonas Takada </t>
  </si>
  <si>
    <t xml:space="preserve">Victor Hugo Dalla Costa </t>
  </si>
  <si>
    <t>Daniel Delgado</t>
  </si>
  <si>
    <t>Duarte Lins Neto</t>
  </si>
  <si>
    <t xml:space="preserve">Caio Dalla Zanna </t>
  </si>
  <si>
    <t>Rafael Frigori</t>
  </si>
  <si>
    <t xml:space="preserve">Joao Carlos Sampaio Sorgi </t>
  </si>
  <si>
    <t>Jackson M KalinoskI</t>
  </si>
  <si>
    <t xml:space="preserve">Rafael Nascimento </t>
  </si>
  <si>
    <t xml:space="preserve">Renato El Memari </t>
  </si>
  <si>
    <t xml:space="preserve">Daniel Ognebene </t>
  </si>
  <si>
    <t xml:space="preserve">Rodrigo Poli </t>
  </si>
  <si>
    <t>Max Latz Neto</t>
  </si>
  <si>
    <t xml:space="preserve">Claiton Reikdal - Meteora </t>
  </si>
  <si>
    <t>3 MA</t>
  </si>
  <si>
    <t>Guilherme Paulo da Silva</t>
  </si>
  <si>
    <t>Fabricio Masiero Fagotti</t>
  </si>
  <si>
    <t xml:space="preserve">Edu R. Trevisan </t>
  </si>
  <si>
    <t>Marcelo Mesquita</t>
  </si>
  <si>
    <t xml:space="preserve">Fabio Lorencete </t>
  </si>
  <si>
    <t>Bernardo de C. Wanderley</t>
  </si>
  <si>
    <t>Caio Marcio Zanetti</t>
  </si>
  <si>
    <t>Marcos Koiti Muraoka</t>
  </si>
  <si>
    <t>23º</t>
  </si>
  <si>
    <t xml:space="preserve">Alexandre Reis de Souza </t>
  </si>
  <si>
    <t xml:space="preserve">Tiago Ceccon </t>
  </si>
  <si>
    <t xml:space="preserve">Gilberto Bonfim </t>
  </si>
  <si>
    <t xml:space="preserve">Roberto Carvalho </t>
  </si>
  <si>
    <t>24º</t>
  </si>
  <si>
    <t xml:space="preserve">Lincoln Zeni de Sa </t>
  </si>
  <si>
    <t xml:space="preserve">Paulo Cesar J Campos </t>
  </si>
  <si>
    <t>25º</t>
  </si>
  <si>
    <t>Aciron Alan Alano</t>
  </si>
  <si>
    <t>AS3</t>
  </si>
  <si>
    <t xml:space="preserve">Tiago Conceicao </t>
  </si>
  <si>
    <t xml:space="preserve">Rodrigo Junkes </t>
  </si>
  <si>
    <t xml:space="preserve">Saymon N Sanches </t>
  </si>
  <si>
    <t>Rafael Marucci</t>
  </si>
  <si>
    <t>Gustavo Cruz</t>
  </si>
  <si>
    <t>30+ Feminino</t>
  </si>
  <si>
    <t>Nelly Ruiz</t>
  </si>
  <si>
    <t>Amanda Sayuri Higuchi</t>
  </si>
  <si>
    <t>Karla Sayuri Tookuni</t>
  </si>
  <si>
    <t>MEDSP</t>
  </si>
  <si>
    <t>Karina I de Oliveira *AC</t>
  </si>
  <si>
    <t>Graziela Keher Biazon</t>
  </si>
  <si>
    <t xml:space="preserve">Fernanda Campanha </t>
  </si>
  <si>
    <t>Marcia B B Vagheti*AC</t>
  </si>
  <si>
    <t xml:space="preserve">Carla Horst Vaine SMEL Cwb </t>
  </si>
  <si>
    <t xml:space="preserve">Mariana Ferreira G Falcao </t>
  </si>
  <si>
    <t>Sara Carvalho Cheida</t>
  </si>
  <si>
    <t xml:space="preserve">Andrea Huscher </t>
  </si>
  <si>
    <t>CDIEM</t>
  </si>
  <si>
    <t xml:space="preserve">Katia Tookuni </t>
  </si>
  <si>
    <t>Thais Moretto</t>
  </si>
  <si>
    <t xml:space="preserve">Eliana Bandero </t>
  </si>
  <si>
    <t>Graziela H Trevisan</t>
  </si>
  <si>
    <t xml:space="preserve">Vanessa R Flor </t>
  </si>
  <si>
    <t xml:space="preserve">Juliane Kikuchi </t>
  </si>
  <si>
    <t xml:space="preserve">Mari Cristina Santilli </t>
  </si>
  <si>
    <t xml:space="preserve">Marcela D da Silva </t>
  </si>
  <si>
    <t xml:space="preserve">Ana Luisa Moreira </t>
  </si>
  <si>
    <t>Simone Marussi</t>
  </si>
  <si>
    <t>35+ Masculino</t>
  </si>
  <si>
    <t xml:space="preserve">Marcelo Aching Velazquez </t>
  </si>
  <si>
    <t xml:space="preserve">Robson Marcelo Rodrigues </t>
  </si>
  <si>
    <t>UMTU</t>
  </si>
  <si>
    <t>Carlo Fabiano Tannouri</t>
  </si>
  <si>
    <t>Rafael G Bezerra</t>
  </si>
  <si>
    <t>Lucio Fabiano Ramos</t>
  </si>
  <si>
    <t>Jose Alipio Garcia Gouvea</t>
  </si>
  <si>
    <t>Ricardo A. C. de Resende</t>
  </si>
  <si>
    <t>Eduardo Ap da Silva *AC</t>
  </si>
  <si>
    <t>Marcelo Tiba Nakamura</t>
  </si>
  <si>
    <t>Juliano Nascimento</t>
  </si>
  <si>
    <t>Fabricio A Vicente</t>
  </si>
  <si>
    <t xml:space="preserve">Roberto Ortelan Maia </t>
  </si>
  <si>
    <t>Raphael M de Oliveira *AC</t>
  </si>
  <si>
    <t xml:space="preserve">Robison Batistao </t>
  </si>
  <si>
    <t xml:space="preserve">Renato Martins Simoes </t>
  </si>
  <si>
    <t xml:space="preserve">Jorge Eduardo Albino </t>
  </si>
  <si>
    <t xml:space="preserve">Gustavo Saldo </t>
  </si>
  <si>
    <t xml:space="preserve">Fabio Contessoto Leme </t>
  </si>
  <si>
    <t xml:space="preserve">Carlos Eduardo M. da Silva </t>
  </si>
  <si>
    <t>SWIM</t>
  </si>
  <si>
    <t xml:space="preserve">Cassio D Vidal </t>
  </si>
  <si>
    <t>Diran Sameri</t>
  </si>
  <si>
    <t xml:space="preserve">Fabio Henrique P. Silva </t>
  </si>
  <si>
    <t>Renato Vilela</t>
  </si>
  <si>
    <t>Jeferson L Rodrigues</t>
  </si>
  <si>
    <t xml:space="preserve">Paulo Jose Lorenzoni </t>
  </si>
  <si>
    <t>Ricardo A. de Assis</t>
  </si>
  <si>
    <t>AFML</t>
  </si>
  <si>
    <t xml:space="preserve">Alexandre de O Andrade </t>
  </si>
  <si>
    <t>Aurelio Muller da Rocha</t>
  </si>
  <si>
    <t>Cesar Soares</t>
  </si>
  <si>
    <t>Gustavo Teixeira</t>
  </si>
  <si>
    <t>Roni Celso Silva</t>
  </si>
  <si>
    <t xml:space="preserve">Daniel Bolognese </t>
  </si>
  <si>
    <t xml:space="preserve">Willian Akira Imay (PCD) </t>
  </si>
  <si>
    <t>Jose Jailson F Silva</t>
  </si>
  <si>
    <t>26º</t>
  </si>
  <si>
    <t>Andre Luis L Andraues</t>
  </si>
  <si>
    <t>35+ Feminino</t>
  </si>
  <si>
    <t>Ligia Maria Facci</t>
  </si>
  <si>
    <t>Claudia B de A de Lima *AC</t>
  </si>
  <si>
    <t>Simoa Sarah S. Bonfim</t>
  </si>
  <si>
    <t>Melissa G Franzoni</t>
  </si>
  <si>
    <t xml:space="preserve">Maria Claudia P Philipp </t>
  </si>
  <si>
    <t>Soraia Y Higuchi</t>
  </si>
  <si>
    <t>Simone Kojina</t>
  </si>
  <si>
    <t xml:space="preserve">Carla Cristina Fontana </t>
  </si>
  <si>
    <t>Daniela B Tivo</t>
  </si>
  <si>
    <t>Eglimara Pereira Munhoz</t>
  </si>
  <si>
    <t>Simone K da Silva</t>
  </si>
  <si>
    <t xml:space="preserve">Fernanda Melo Delazari </t>
  </si>
  <si>
    <t xml:space="preserve">Erika P de S Davies </t>
  </si>
  <si>
    <t>Celia Targat</t>
  </si>
  <si>
    <t xml:space="preserve">Simone Hummig </t>
  </si>
  <si>
    <t>40+ Masculino</t>
  </si>
  <si>
    <t xml:space="preserve">Luciano Bucharles - Country </t>
  </si>
  <si>
    <t>Gilson Sergio Martins</t>
  </si>
  <si>
    <t>FIT</t>
  </si>
  <si>
    <t>Gustavo Salomao Cambi</t>
  </si>
  <si>
    <t xml:space="preserve">Marcelo Zanoni </t>
  </si>
  <si>
    <t>Paulo Cezar Franttozi</t>
  </si>
  <si>
    <t>Walcir Franzoni</t>
  </si>
  <si>
    <t>Leandro dos Santos Coelho</t>
  </si>
  <si>
    <t>Ricardo Scoarize</t>
  </si>
  <si>
    <t>Alberto D de Araujo</t>
  </si>
  <si>
    <t>Fabio Franzoni</t>
  </si>
  <si>
    <t xml:space="preserve">Claudemir Kuhm </t>
  </si>
  <si>
    <t xml:space="preserve">Luis Miguita Junior </t>
  </si>
  <si>
    <t>Luis Cesar de Almeida Silva</t>
  </si>
  <si>
    <t>Valdir Anedino da Costa</t>
  </si>
  <si>
    <t>Alexandre B Nonino</t>
  </si>
  <si>
    <t>Helio Peralta Junior</t>
  </si>
  <si>
    <t>Luiz Cesar da Silva Moreira</t>
  </si>
  <si>
    <t xml:space="preserve">Rodrigo Di Nicolo </t>
  </si>
  <si>
    <t xml:space="preserve">Ederley Scremin </t>
  </si>
  <si>
    <t>Mauricio J. Rodrigues (DV)</t>
  </si>
  <si>
    <t xml:space="preserve">Emerson K Oyamaguchi </t>
  </si>
  <si>
    <t xml:space="preserve">Fernando Cunha Magalhaes </t>
  </si>
  <si>
    <t xml:space="preserve">Sandro Ruppel </t>
  </si>
  <si>
    <t>Hilton Kakizuko</t>
  </si>
  <si>
    <t>Juliano Tutida</t>
  </si>
  <si>
    <t xml:space="preserve">Daniel Spinelli </t>
  </si>
  <si>
    <t>James Rothhaar</t>
  </si>
  <si>
    <t xml:space="preserve">Guilherme F de B Teixeira </t>
  </si>
  <si>
    <t xml:space="preserve">Daniel Pioli Torres </t>
  </si>
  <si>
    <t>Juan Gimenes</t>
  </si>
  <si>
    <t xml:space="preserve">Ricardo Christofaro </t>
  </si>
  <si>
    <t xml:space="preserve">Helio Rosa Sussel *AC </t>
  </si>
  <si>
    <t xml:space="preserve">Fernando Cardoso Furlan </t>
  </si>
  <si>
    <t xml:space="preserve">Juliano K Pedroso </t>
  </si>
  <si>
    <t xml:space="preserve">Osvaldo F Queiroz </t>
  </si>
  <si>
    <t xml:space="preserve">Edgard S. Hundsdorfer </t>
  </si>
  <si>
    <t xml:space="preserve">Carlos Eduardo Garcia </t>
  </si>
  <si>
    <t>STAMO</t>
  </si>
  <si>
    <t>Ernesto F F Ramirez</t>
  </si>
  <si>
    <t>Ricardo Borges</t>
  </si>
  <si>
    <t>40+ Feminino</t>
  </si>
  <si>
    <t>Elizabeth Fukuda</t>
  </si>
  <si>
    <t>Marcia Vetorello Geniake</t>
  </si>
  <si>
    <t>Farida Yatiko Okuhara</t>
  </si>
  <si>
    <t>Gladis Pasa</t>
  </si>
  <si>
    <t>Guisela R Scoarize</t>
  </si>
  <si>
    <t>Susana Borer</t>
  </si>
  <si>
    <t xml:space="preserve">Eliza Iara M Sita </t>
  </si>
  <si>
    <t>Simone Savoy - Arel</t>
  </si>
  <si>
    <t xml:space="preserve">Marcia Cossatis *AC </t>
  </si>
  <si>
    <t xml:space="preserve">Iara Scarpelli </t>
  </si>
  <si>
    <t>Patricia Maria Goncalves</t>
  </si>
  <si>
    <t xml:space="preserve">Patricia Martins </t>
  </si>
  <si>
    <t>Thais Melchioretto</t>
  </si>
  <si>
    <t>Raquel Bazan</t>
  </si>
  <si>
    <t>Marilene Leite</t>
  </si>
  <si>
    <t xml:space="preserve">Sandra Beatriz Schossler </t>
  </si>
  <si>
    <t>Cintia Mara Fujii/Country</t>
  </si>
  <si>
    <t xml:space="preserve">Cassiana C Costa Curta </t>
  </si>
  <si>
    <t xml:space="preserve">Beatriz Calderari Vianna </t>
  </si>
  <si>
    <t>Daniele Obladen Aguiar</t>
  </si>
  <si>
    <t xml:space="preserve">Ana Paula do Nascimento </t>
  </si>
  <si>
    <t>45+ Masculino</t>
  </si>
  <si>
    <t>Glauco Alves da Silva</t>
  </si>
  <si>
    <t xml:space="preserve">Nilo Joji Morishita </t>
  </si>
  <si>
    <t xml:space="preserve">Paulo Tutida Jr. </t>
  </si>
  <si>
    <t>Osmar Araujo</t>
  </si>
  <si>
    <t>Sidnei Feijolli Bispo</t>
  </si>
  <si>
    <t xml:space="preserve">Helio Jose Nery  </t>
  </si>
  <si>
    <t>Nilson Facci</t>
  </si>
  <si>
    <t xml:space="preserve">Humberto Queiroz </t>
  </si>
  <si>
    <t>Mauricio P. Guerreiro</t>
  </si>
  <si>
    <t>Eduardo Juliani</t>
  </si>
  <si>
    <t>Carlos Henrique Kasuya</t>
  </si>
  <si>
    <t xml:space="preserve">Sergio Itimura </t>
  </si>
  <si>
    <t>Jorge A M Szczpior</t>
  </si>
  <si>
    <t>Mauro Hakutake</t>
  </si>
  <si>
    <t xml:space="preserve">Paulo R G Schiocchet </t>
  </si>
  <si>
    <t xml:space="preserve">Newton Luiz Kaminski </t>
  </si>
  <si>
    <t xml:space="preserve">Vitor Tortato </t>
  </si>
  <si>
    <t xml:space="preserve">Ruy Vieira Gosch </t>
  </si>
  <si>
    <t>Jaime L da Silva</t>
  </si>
  <si>
    <t>AAPAR</t>
  </si>
  <si>
    <t xml:space="preserve">Jose Luiz de Souza </t>
  </si>
  <si>
    <t xml:space="preserve">Celso Luiz de P Xavier </t>
  </si>
  <si>
    <t xml:space="preserve">Henrique S. Bachstein </t>
  </si>
  <si>
    <t xml:space="preserve">Narcelo de Oliveira Filho </t>
  </si>
  <si>
    <t xml:space="preserve">Jose Vicente da Silva </t>
  </si>
  <si>
    <t>AMPA</t>
  </si>
  <si>
    <t xml:space="preserve">Jairo Ataide </t>
  </si>
  <si>
    <t>Luiz Fernando Leitao</t>
  </si>
  <si>
    <t>45+ Feminino</t>
  </si>
  <si>
    <t>Valeria Soares de Assis</t>
  </si>
  <si>
    <t xml:space="preserve">Fatima Romao Iwata </t>
  </si>
  <si>
    <t>Anna Arleta Paz Michels</t>
  </si>
  <si>
    <t>100B</t>
  </si>
  <si>
    <t>Isabel C A Moreira</t>
  </si>
  <si>
    <t xml:space="preserve">Maria Cristina G. S. Sigwalt </t>
  </si>
  <si>
    <t>Margareth Akemi Kimura</t>
  </si>
  <si>
    <t xml:space="preserve">Eunice C Vignolla *AC </t>
  </si>
  <si>
    <t xml:space="preserve">Katia S Minozzo </t>
  </si>
  <si>
    <t xml:space="preserve">Marcia Roehrig </t>
  </si>
  <si>
    <t>H2O</t>
  </si>
  <si>
    <t xml:space="preserve">Ana Paula Lemos Pinheiro </t>
  </si>
  <si>
    <t xml:space="preserve">Rosemary Santana </t>
  </si>
  <si>
    <t xml:space="preserve">Suemara C R B Navachi </t>
  </si>
  <si>
    <t>50+ Masculino</t>
  </si>
  <si>
    <t>Rui Jovita G C da Silva</t>
  </si>
  <si>
    <t>Silvio Saiti Iwata</t>
  </si>
  <si>
    <t>Jose Francisco Soares Pinto</t>
  </si>
  <si>
    <t>Lelio Braga</t>
  </si>
  <si>
    <t>Roberto W A Faustino</t>
  </si>
  <si>
    <t>Carlos Sumi</t>
  </si>
  <si>
    <t>Antonio Nabosne</t>
  </si>
  <si>
    <t>Sergio Murakami</t>
  </si>
  <si>
    <t>Douglas Jose Andrade</t>
  </si>
  <si>
    <t>Sergio Makrakis</t>
  </si>
  <si>
    <t xml:space="preserve">Joao Carlos M Abreu </t>
  </si>
  <si>
    <t xml:space="preserve">Jose Augusto Sperandio </t>
  </si>
  <si>
    <t xml:space="preserve">Carlos Alberto Provin </t>
  </si>
  <si>
    <t>Agapito Maltezo</t>
  </si>
  <si>
    <t>Fernando R Espinoza</t>
  </si>
  <si>
    <t>Marcos C. Moraes Correa</t>
  </si>
  <si>
    <t xml:space="preserve">Gilmar Mezzaroba </t>
  </si>
  <si>
    <t xml:space="preserve">Joao Antonio P Setti </t>
  </si>
  <si>
    <t xml:space="preserve">Egberto Zulian </t>
  </si>
  <si>
    <t xml:space="preserve">Paulo Jorge de Paula Xavier </t>
  </si>
  <si>
    <t xml:space="preserve">Carlos F. F. Mosquera </t>
  </si>
  <si>
    <t xml:space="preserve">Marcos Buddemeyer *AC </t>
  </si>
  <si>
    <t>SBENT</t>
  </si>
  <si>
    <t>Nelson A Sander</t>
  </si>
  <si>
    <t>50+ Feminino</t>
  </si>
  <si>
    <t>Diva Cataneo Fuganti</t>
  </si>
  <si>
    <t>Silvana S. Schimiti Yamacita</t>
  </si>
  <si>
    <t>Laura Misue Matsuda</t>
  </si>
  <si>
    <t>Solange Fontes Olavo</t>
  </si>
  <si>
    <t>Shirley Chow Suenkiu</t>
  </si>
  <si>
    <t>Rosemari Rodrigues</t>
  </si>
  <si>
    <t>Maria Aparecida Sert</t>
  </si>
  <si>
    <t xml:space="preserve">Ligia M Santos/SMEL </t>
  </si>
  <si>
    <t>M. Cristina M. Baenhces</t>
  </si>
  <si>
    <t>Joselena Almeida Teixeira</t>
  </si>
  <si>
    <t xml:space="preserve">Miriam S Manfrinato </t>
  </si>
  <si>
    <t>Julia de F. F. O. Veronezi</t>
  </si>
  <si>
    <t>Selecina M. da S. Ferreira</t>
  </si>
  <si>
    <t>Dulce Mara Kaviski</t>
  </si>
  <si>
    <t xml:space="preserve">Cynthia Meirelles </t>
  </si>
  <si>
    <t>Eneida M C de Oliveira</t>
  </si>
  <si>
    <t>Luiza Helena  Martins</t>
  </si>
  <si>
    <t>50L</t>
  </si>
  <si>
    <t xml:space="preserve">Leila Maria Baranhuk </t>
  </si>
  <si>
    <t>Josiane da Silva</t>
  </si>
  <si>
    <t>Marta Ines Valiati Rothhaar</t>
  </si>
  <si>
    <t>55+ Masculino</t>
  </si>
  <si>
    <t>Carlos Alberto F. Silva</t>
  </si>
  <si>
    <t>Roberto Costa</t>
  </si>
  <si>
    <t>Gilson Marcos Balliana</t>
  </si>
  <si>
    <t>Paulo Massao Sonoda</t>
  </si>
  <si>
    <t>Pedro Nazareno da Silva</t>
  </si>
  <si>
    <t>Jose A. Wacholski - SMEL</t>
  </si>
  <si>
    <t>Eduardo Augusto Tomanik</t>
  </si>
  <si>
    <t>Paulo R. Goldbaum Santos</t>
  </si>
  <si>
    <t>Arildo Correa Teixeira</t>
  </si>
  <si>
    <t>Carlos Augusto Warnecke</t>
  </si>
  <si>
    <t>Alberto L C Borges</t>
  </si>
  <si>
    <t>ASSESA</t>
  </si>
  <si>
    <t>Miguel A. Sanders</t>
  </si>
  <si>
    <t xml:space="preserve">Celso Jugend </t>
  </si>
  <si>
    <t xml:space="preserve">Luiz Hiroyuki Yamada </t>
  </si>
  <si>
    <t xml:space="preserve">Adolfo H Deluca </t>
  </si>
  <si>
    <t xml:space="preserve">Ciro R. Sant'Ana de Araujo </t>
  </si>
  <si>
    <t xml:space="preserve">Joel Kriger </t>
  </si>
  <si>
    <t>Carlos Alberto Sperandio</t>
  </si>
  <si>
    <t xml:space="preserve">Orfeu de Lucia </t>
  </si>
  <si>
    <t>Wladimir Barbosa *AC</t>
  </si>
  <si>
    <t xml:space="preserve">Jose Roberto Rosa Seixas </t>
  </si>
  <si>
    <t>Sergio L L Carvalho</t>
  </si>
  <si>
    <t xml:space="preserve">Norberto do E Santo Neto </t>
  </si>
  <si>
    <t xml:space="preserve">Francisco Fruet </t>
  </si>
  <si>
    <t>Angelo F Montalli</t>
  </si>
  <si>
    <t>55+ Feminino</t>
  </si>
  <si>
    <t>Lys Rosita Boeira Locatelli</t>
  </si>
  <si>
    <t>Lucy A S dos Santos</t>
  </si>
  <si>
    <t>Zilda Benkendorf Maiochi</t>
  </si>
  <si>
    <t>Jocy Beckert Santos</t>
  </si>
  <si>
    <t>Doris M Petry Silva</t>
  </si>
  <si>
    <t>Anilda Schmitz</t>
  </si>
  <si>
    <t xml:space="preserve">Yara S Goncalves </t>
  </si>
  <si>
    <t xml:space="preserve">Marilia Bittencourt </t>
  </si>
  <si>
    <t>60+ Masculino</t>
  </si>
  <si>
    <t>Milton Ideriha</t>
  </si>
  <si>
    <t>Manuel Bonnet</t>
  </si>
  <si>
    <t>Agostinho Noronha</t>
  </si>
  <si>
    <t>Celio Carneiro do Amaral</t>
  </si>
  <si>
    <t>Paulo H. F. de Oliveira</t>
  </si>
  <si>
    <t>Jose Miguel S Nehemy</t>
  </si>
  <si>
    <t>Erico Sengik</t>
  </si>
  <si>
    <t>Avelino O. A. Gabrielli</t>
  </si>
  <si>
    <t>Ibere Marchi Fernandes</t>
  </si>
  <si>
    <t xml:space="preserve">Reinaldo Afonso Mayer </t>
  </si>
  <si>
    <t>AORPG</t>
  </si>
  <si>
    <t xml:space="preserve">Luiz Flavio M Porto </t>
  </si>
  <si>
    <t>CEMS</t>
  </si>
  <si>
    <t>Afranio E Rossi Brandao</t>
  </si>
  <si>
    <t xml:space="preserve">Joao Silvio Sinkuevitz </t>
  </si>
  <si>
    <t>Agostinho Rhoden</t>
  </si>
  <si>
    <t xml:space="preserve">Jose Guilherme M Sampaio </t>
  </si>
  <si>
    <t>Romeu Parizzotto</t>
  </si>
  <si>
    <t>60+ Feminino</t>
  </si>
  <si>
    <t xml:space="preserve">Nancy M Godoy </t>
  </si>
  <si>
    <t xml:space="preserve">Iraidy D Sposito </t>
  </si>
  <si>
    <t>Izabel Machado G. da Silva</t>
  </si>
  <si>
    <t>Vitoria Fedrizzi Bidin</t>
  </si>
  <si>
    <t>Miriam Helena Voigt</t>
  </si>
  <si>
    <t>Maria Ines P Brandao</t>
  </si>
  <si>
    <t>Valda I. B. Schiavon/Country</t>
  </si>
  <si>
    <t>Miriam Duarte</t>
  </si>
  <si>
    <t>Cleuza Mara Carvalho</t>
  </si>
  <si>
    <t>Shigueko Ariji</t>
  </si>
  <si>
    <t>65+ Masculino</t>
  </si>
  <si>
    <t>Jorge E. Cabrera Mansilla</t>
  </si>
  <si>
    <t>Luiz Fabriciano Machado</t>
  </si>
  <si>
    <t>Ryszard Kowalski</t>
  </si>
  <si>
    <t xml:space="preserve">Leocadio de Souza Kirchoff </t>
  </si>
  <si>
    <t>Oswaldo M Pereira *AC</t>
  </si>
  <si>
    <t>Helio Ideriha*AC</t>
  </si>
  <si>
    <t>Lineu Krul Guasque</t>
  </si>
  <si>
    <t>65+ Feminino</t>
  </si>
  <si>
    <t>M. Aparecida S. Lima/Country</t>
  </si>
  <si>
    <t>Nadir Baranhuk Arns</t>
  </si>
  <si>
    <t>Silvana Fontana</t>
  </si>
  <si>
    <t>Elisa M. Takada</t>
  </si>
  <si>
    <t>Ruth Takemura</t>
  </si>
  <si>
    <t>Maria Leni de Leite</t>
  </si>
  <si>
    <t>Maricelma Knopfholz</t>
  </si>
  <si>
    <t>70+ Masculino</t>
  </si>
  <si>
    <t>Idelbrando Leite de Lima</t>
  </si>
  <si>
    <t>Helio Viana</t>
  </si>
  <si>
    <t>Morel Wittig Bueno</t>
  </si>
  <si>
    <t>Airton Renato Graeml</t>
  </si>
  <si>
    <t xml:space="preserve">Adao Caldeira </t>
  </si>
  <si>
    <t>Benedito S. Carvalho *AC</t>
  </si>
  <si>
    <t>Andre Roger Boutigue*AC</t>
  </si>
  <si>
    <t>Domingos Bartolomeu</t>
  </si>
  <si>
    <t>Varne J. F. Nobrega</t>
  </si>
  <si>
    <t>70+ Feminino</t>
  </si>
  <si>
    <t>Regina Watanabe</t>
  </si>
  <si>
    <t>Takako Morikami</t>
  </si>
  <si>
    <t>Roselis Maria Gralik</t>
  </si>
  <si>
    <t>Maria Estela A. Beraldi</t>
  </si>
  <si>
    <t xml:space="preserve">Maria dos Anjos F. Solak </t>
  </si>
  <si>
    <t>75+ Masculino</t>
  </si>
  <si>
    <t>Horst Kestener</t>
  </si>
  <si>
    <t>Reilly Algodoal</t>
  </si>
  <si>
    <t>Floriano Yabe</t>
  </si>
  <si>
    <t>75+ Feminino</t>
  </si>
  <si>
    <t>Vilma M. Sozzi Wagner/SMEL</t>
  </si>
  <si>
    <t>Irene de Macedo</t>
  </si>
  <si>
    <t>80+ Masculino</t>
  </si>
  <si>
    <t>Teruo Watanabe</t>
  </si>
  <si>
    <t>Takashi Uyeda</t>
  </si>
  <si>
    <t>80+ Feminino</t>
  </si>
  <si>
    <t>Julia I. Itimura</t>
  </si>
  <si>
    <t>Helena W. Uyeda</t>
  </si>
  <si>
    <t xml:space="preserve">Eunice Nicola Lima </t>
  </si>
  <si>
    <t>SION</t>
  </si>
  <si>
    <t>85+ Masculino</t>
  </si>
  <si>
    <t xml:space="preserve">Eliseu do Carmo de Oliveira </t>
  </si>
  <si>
    <t>90+ Masculino</t>
  </si>
  <si>
    <t>David Kaviski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</si>
</sst>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56">
    <xf numFmtId="0" fontId="0" fillId="0" borderId="0" xfId="0"/>
    <xf numFmtId="0" fontId="0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/>
    <xf numFmtId="0" fontId="7" fillId="0" borderId="12" xfId="0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ont="1" applyFill="1" applyBorder="1"/>
    <xf numFmtId="0" fontId="0" fillId="0" borderId="18" xfId="0" applyFont="1" applyFill="1" applyBorder="1"/>
    <xf numFmtId="0" fontId="0" fillId="0" borderId="16" xfId="0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7" xfId="0" applyFill="1" applyBorder="1"/>
    <xf numFmtId="0" fontId="1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Font="1" applyFill="1" applyBorder="1"/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9" xfId="0" applyFont="1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ill="1" applyBorder="1"/>
    <xf numFmtId="0" fontId="0" fillId="0" borderId="29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0" fillId="0" borderId="15" xfId="0" applyFont="1" applyFill="1" applyBorder="1"/>
    <xf numFmtId="0" fontId="3" fillId="0" borderId="31" xfId="0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7" xfId="0" applyBorder="1" applyAlignment="1">
      <alignment horizontal="center"/>
    </xf>
    <xf numFmtId="0" fontId="0" fillId="0" borderId="18" xfId="0" applyFill="1" applyBorder="1"/>
    <xf numFmtId="1" fontId="4" fillId="0" borderId="13" xfId="0" applyNumberFormat="1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8" fillId="0" borderId="18" xfId="0" applyFont="1" applyFill="1" applyBorder="1"/>
    <xf numFmtId="0" fontId="0" fillId="0" borderId="19" xfId="0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0" fillId="0" borderId="0" xfId="0" applyNumberFormat="1" applyFont="1" applyFill="1" applyAlignment="1"/>
    <xf numFmtId="0" fontId="0" fillId="0" borderId="36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0" fillId="0" borderId="3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13" xfId="0" applyFont="1" applyFill="1" applyBorder="1"/>
    <xf numFmtId="0" fontId="0" fillId="0" borderId="0" xfId="0" applyFont="1" applyFill="1" applyAlignment="1"/>
    <xf numFmtId="0" fontId="0" fillId="0" borderId="9" xfId="0" applyFont="1" applyFill="1" applyBorder="1"/>
    <xf numFmtId="0" fontId="0" fillId="0" borderId="15" xfId="0" applyFill="1" applyBorder="1"/>
    <xf numFmtId="0" fontId="0" fillId="0" borderId="2" xfId="0" applyFont="1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6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1" fontId="7" fillId="0" borderId="22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7"/>
  <sheetViews>
    <sheetView tabSelected="1" workbookViewId="0">
      <selection activeCell="A28" sqref="A28:XFD28"/>
    </sheetView>
  </sheetViews>
  <sheetFormatPr defaultColWidth="8.85546875" defaultRowHeight="15" x14ac:dyDescent="0.25"/>
  <cols>
    <col min="1" max="1" width="3.7109375" style="1" customWidth="1"/>
    <col min="2" max="2" width="24.7109375" style="4" customWidth="1"/>
    <col min="3" max="3" width="6.85546875" style="1" customWidth="1"/>
    <col min="4" max="4" width="5.28515625" style="141" customWidth="1"/>
    <col min="5" max="5" width="3.7109375" style="3" customWidth="1"/>
    <col min="6" max="6" width="5.28515625" style="1" customWidth="1"/>
    <col min="7" max="7" width="2.7109375" style="1" customWidth="1"/>
    <col min="8" max="8" width="5.28515625" style="1" customWidth="1"/>
    <col min="9" max="9" width="2.7109375" style="1" customWidth="1"/>
    <col min="10" max="10" width="3" style="3" customWidth="1"/>
    <col min="11" max="11" width="5.28515625" style="1" customWidth="1"/>
    <col min="12" max="12" width="2.7109375" style="1" customWidth="1"/>
    <col min="13" max="13" width="5.28515625" style="1" customWidth="1"/>
    <col min="14" max="14" width="2.7109375" style="1" customWidth="1"/>
    <col min="15" max="15" width="3" style="3" customWidth="1"/>
    <col min="16" max="16" width="5.28515625" style="1" customWidth="1"/>
    <col min="17" max="17" width="2.7109375" style="1" customWidth="1"/>
    <col min="18" max="18" width="5.28515625" style="1" customWidth="1"/>
    <col min="19" max="19" width="2.7109375" style="1" customWidth="1"/>
    <col min="20" max="20" width="3" style="3" customWidth="1"/>
    <col min="21" max="21" width="5.28515625" style="1" customWidth="1"/>
    <col min="22" max="22" width="2.7109375" style="1" customWidth="1"/>
    <col min="23" max="23" width="5.28515625" style="1" customWidth="1"/>
    <col min="24" max="24" width="2.7109375" style="1" customWidth="1"/>
    <col min="25" max="25" width="3" style="3" customWidth="1"/>
    <col min="26" max="26" width="5.28515625" style="1" customWidth="1"/>
    <col min="27" max="27" width="2.7109375" style="1" customWidth="1"/>
    <col min="28" max="28" width="5.28515625" style="1" customWidth="1"/>
    <col min="29" max="29" width="2.7109375" style="1" customWidth="1"/>
    <col min="30" max="30" width="3" style="3" customWidth="1"/>
    <col min="31" max="31" width="8.85546875" style="4"/>
    <col min="32" max="36" width="8.85546875" style="1"/>
    <col min="37" max="16384" width="8.85546875" style="4"/>
  </cols>
  <sheetData>
    <row r="1" spans="1:36" ht="15.75" thickBot="1" x14ac:dyDescent="0.3">
      <c r="B1" s="2" t="s">
        <v>0</v>
      </c>
    </row>
    <row r="2" spans="1:36" ht="15.75" thickBot="1" x14ac:dyDescent="0.3">
      <c r="A2" s="5" t="s">
        <v>1</v>
      </c>
      <c r="B2" s="6" t="s">
        <v>2</v>
      </c>
      <c r="C2" s="7" t="s">
        <v>3</v>
      </c>
      <c r="D2" s="142" t="s">
        <v>4</v>
      </c>
      <c r="E2" s="5" t="s">
        <v>5</v>
      </c>
      <c r="F2" s="145" t="s">
        <v>6</v>
      </c>
      <c r="G2" s="146"/>
      <c r="H2" s="146"/>
      <c r="I2" s="146"/>
      <c r="J2" s="147"/>
      <c r="K2" s="145" t="s">
        <v>7</v>
      </c>
      <c r="L2" s="148"/>
      <c r="M2" s="148"/>
      <c r="N2" s="148"/>
      <c r="O2" s="149"/>
      <c r="P2" s="145" t="s">
        <v>8</v>
      </c>
      <c r="Q2" s="146"/>
      <c r="R2" s="146"/>
      <c r="S2" s="146"/>
      <c r="T2" s="147"/>
      <c r="U2" s="145" t="s">
        <v>9</v>
      </c>
      <c r="V2" s="148"/>
      <c r="W2" s="148"/>
      <c r="X2" s="148"/>
      <c r="Y2" s="149"/>
      <c r="Z2" s="145" t="s">
        <v>10</v>
      </c>
      <c r="AA2" s="146"/>
      <c r="AB2" s="146"/>
      <c r="AC2" s="146"/>
      <c r="AD2" s="147"/>
      <c r="AI2" s="8"/>
      <c r="AJ2" s="8"/>
    </row>
    <row r="3" spans="1:36" ht="15.75" thickTop="1" x14ac:dyDescent="0.25">
      <c r="A3" s="9" t="s">
        <v>11</v>
      </c>
      <c r="B3" s="10" t="s">
        <v>12</v>
      </c>
      <c r="C3" s="11" t="s">
        <v>13</v>
      </c>
      <c r="D3" s="123">
        <f>J3+O3+T3+Y3+AD3+E3-9</f>
        <v>73</v>
      </c>
      <c r="E3" s="12">
        <v>5</v>
      </c>
      <c r="F3" s="13" t="s">
        <v>14</v>
      </c>
      <c r="G3" s="14">
        <v>9</v>
      </c>
      <c r="H3" s="14" t="s">
        <v>15</v>
      </c>
      <c r="I3" s="15">
        <v>9</v>
      </c>
      <c r="J3" s="16">
        <f t="shared" ref="J3:J25" si="0">G3+I3</f>
        <v>18</v>
      </c>
      <c r="K3" s="17" t="s">
        <v>16</v>
      </c>
      <c r="L3" s="14">
        <v>7</v>
      </c>
      <c r="M3" s="18" t="s">
        <v>17</v>
      </c>
      <c r="N3" s="15">
        <v>9</v>
      </c>
      <c r="O3" s="16">
        <f t="shared" ref="O3:O25" si="1">L3+N3</f>
        <v>16</v>
      </c>
      <c r="P3" s="17" t="s">
        <v>18</v>
      </c>
      <c r="Q3" s="14">
        <v>9</v>
      </c>
      <c r="R3" s="18" t="s">
        <v>19</v>
      </c>
      <c r="S3" s="15">
        <v>7</v>
      </c>
      <c r="T3" s="16">
        <f t="shared" ref="T3:T9" si="2">Q3+S3</f>
        <v>16</v>
      </c>
      <c r="U3" s="19" t="s">
        <v>16</v>
      </c>
      <c r="V3" s="20">
        <v>0</v>
      </c>
      <c r="W3" s="20" t="s">
        <v>20</v>
      </c>
      <c r="X3" s="21">
        <v>9</v>
      </c>
      <c r="Y3" s="16">
        <f t="shared" ref="Y3:Y25" si="3">V3+X3</f>
        <v>9</v>
      </c>
      <c r="Z3" s="13" t="s">
        <v>21</v>
      </c>
      <c r="AA3" s="14">
        <v>9</v>
      </c>
      <c r="AB3" s="14" t="s">
        <v>22</v>
      </c>
      <c r="AC3" s="15">
        <v>9</v>
      </c>
      <c r="AD3" s="16">
        <f t="shared" ref="AD3:AD26" si="4">AA3+AC3</f>
        <v>18</v>
      </c>
      <c r="AF3" s="22"/>
      <c r="AG3" s="22"/>
      <c r="AH3" s="22"/>
      <c r="AI3" s="22"/>
      <c r="AJ3" s="22"/>
    </row>
    <row r="4" spans="1:36" x14ac:dyDescent="0.25">
      <c r="A4" s="23" t="s">
        <v>23</v>
      </c>
      <c r="B4" s="24" t="s">
        <v>24</v>
      </c>
      <c r="C4" s="25" t="s">
        <v>25</v>
      </c>
      <c r="D4" s="123">
        <f>J4+O4+T4+Y4+AD4+E4-6</f>
        <v>66</v>
      </c>
      <c r="E4" s="26">
        <v>5</v>
      </c>
      <c r="F4" s="27" t="s">
        <v>26</v>
      </c>
      <c r="G4" s="28">
        <v>7</v>
      </c>
      <c r="H4" s="28" t="s">
        <v>27</v>
      </c>
      <c r="I4" s="29">
        <v>9</v>
      </c>
      <c r="J4" s="26">
        <f t="shared" si="0"/>
        <v>16</v>
      </c>
      <c r="K4" s="30" t="s">
        <v>16</v>
      </c>
      <c r="L4" s="28">
        <v>6</v>
      </c>
      <c r="M4" s="31" t="s">
        <v>22</v>
      </c>
      <c r="N4" s="29">
        <v>0</v>
      </c>
      <c r="O4" s="26">
        <f t="shared" si="1"/>
        <v>6</v>
      </c>
      <c r="P4" s="30" t="s">
        <v>20</v>
      </c>
      <c r="Q4" s="28">
        <v>3</v>
      </c>
      <c r="R4" s="31" t="s">
        <v>28</v>
      </c>
      <c r="S4" s="29">
        <v>6</v>
      </c>
      <c r="T4" s="26">
        <f t="shared" si="2"/>
        <v>9</v>
      </c>
      <c r="U4" s="30" t="s">
        <v>15</v>
      </c>
      <c r="V4" s="32">
        <v>9</v>
      </c>
      <c r="W4" s="33" t="s">
        <v>29</v>
      </c>
      <c r="X4" s="34">
        <v>9</v>
      </c>
      <c r="Y4" s="26">
        <f t="shared" si="3"/>
        <v>18</v>
      </c>
      <c r="Z4" s="27" t="s">
        <v>19</v>
      </c>
      <c r="AA4" s="28">
        <v>9</v>
      </c>
      <c r="AB4" s="28" t="s">
        <v>17</v>
      </c>
      <c r="AC4" s="29">
        <v>9</v>
      </c>
      <c r="AD4" s="26">
        <f t="shared" si="4"/>
        <v>18</v>
      </c>
      <c r="AF4" s="22"/>
      <c r="AG4" s="22"/>
      <c r="AH4" s="22"/>
      <c r="AI4" s="22"/>
      <c r="AJ4" s="22"/>
    </row>
    <row r="5" spans="1:36" x14ac:dyDescent="0.25">
      <c r="A5" s="23" t="s">
        <v>30</v>
      </c>
      <c r="B5" s="24" t="s">
        <v>31</v>
      </c>
      <c r="C5" s="35" t="s">
        <v>32</v>
      </c>
      <c r="D5" s="123">
        <f>J5+O5+T5+Y5+AD5</f>
        <v>64</v>
      </c>
      <c r="E5" s="26"/>
      <c r="F5" s="27" t="s">
        <v>33</v>
      </c>
      <c r="G5" s="28">
        <v>9</v>
      </c>
      <c r="H5" s="28" t="s">
        <v>15</v>
      </c>
      <c r="I5" s="29">
        <v>7</v>
      </c>
      <c r="J5" s="26">
        <f t="shared" si="0"/>
        <v>16</v>
      </c>
      <c r="K5" s="27" t="s">
        <v>19</v>
      </c>
      <c r="L5" s="28">
        <v>9</v>
      </c>
      <c r="M5" s="31" t="s">
        <v>18</v>
      </c>
      <c r="N5" s="29">
        <v>9</v>
      </c>
      <c r="O5" s="26">
        <f t="shared" si="1"/>
        <v>18</v>
      </c>
      <c r="P5" s="30" t="s">
        <v>34</v>
      </c>
      <c r="Q5" s="28">
        <v>7</v>
      </c>
      <c r="R5" s="31" t="s">
        <v>20</v>
      </c>
      <c r="S5" s="29">
        <v>5</v>
      </c>
      <c r="T5" s="26">
        <f t="shared" si="2"/>
        <v>12</v>
      </c>
      <c r="U5" s="30"/>
      <c r="V5" s="32"/>
      <c r="W5" s="33"/>
      <c r="X5" s="34"/>
      <c r="Y5" s="36">
        <f t="shared" si="3"/>
        <v>0</v>
      </c>
      <c r="Z5" s="27" t="s">
        <v>16</v>
      </c>
      <c r="AA5" s="28">
        <v>9</v>
      </c>
      <c r="AB5" s="28" t="s">
        <v>26</v>
      </c>
      <c r="AC5" s="29">
        <v>9</v>
      </c>
      <c r="AD5" s="26">
        <f t="shared" si="4"/>
        <v>18</v>
      </c>
      <c r="AF5" s="22"/>
      <c r="AH5" s="22"/>
      <c r="AI5" s="22"/>
      <c r="AJ5" s="22"/>
    </row>
    <row r="6" spans="1:36" x14ac:dyDescent="0.25">
      <c r="A6" s="23" t="s">
        <v>35</v>
      </c>
      <c r="B6" s="24" t="s">
        <v>36</v>
      </c>
      <c r="C6" s="35" t="s">
        <v>13</v>
      </c>
      <c r="D6" s="123">
        <f>J6+O6+T6+Y6+AD6+E6-4</f>
        <v>57</v>
      </c>
      <c r="E6" s="26">
        <v>5</v>
      </c>
      <c r="F6" s="27" t="s">
        <v>26</v>
      </c>
      <c r="G6" s="28">
        <v>5</v>
      </c>
      <c r="H6" s="28" t="s">
        <v>21</v>
      </c>
      <c r="I6" s="29">
        <v>7</v>
      </c>
      <c r="J6" s="26">
        <f t="shared" si="0"/>
        <v>12</v>
      </c>
      <c r="K6" s="30" t="s">
        <v>16</v>
      </c>
      <c r="L6" s="28">
        <v>4</v>
      </c>
      <c r="M6" s="31" t="s">
        <v>18</v>
      </c>
      <c r="N6" s="29">
        <v>0</v>
      </c>
      <c r="O6" s="26">
        <f t="shared" si="1"/>
        <v>4</v>
      </c>
      <c r="P6" s="30" t="s">
        <v>20</v>
      </c>
      <c r="Q6" s="28">
        <v>4</v>
      </c>
      <c r="R6" s="31" t="s">
        <v>22</v>
      </c>
      <c r="S6" s="29">
        <v>6</v>
      </c>
      <c r="T6" s="26">
        <f t="shared" si="2"/>
        <v>10</v>
      </c>
      <c r="U6" s="30" t="s">
        <v>15</v>
      </c>
      <c r="V6" s="32">
        <v>7</v>
      </c>
      <c r="W6" s="33" t="s">
        <v>14</v>
      </c>
      <c r="X6" s="34">
        <v>9</v>
      </c>
      <c r="Y6" s="26">
        <f t="shared" si="3"/>
        <v>16</v>
      </c>
      <c r="Z6" s="27" t="s">
        <v>19</v>
      </c>
      <c r="AA6" s="28">
        <v>7</v>
      </c>
      <c r="AB6" s="28" t="s">
        <v>29</v>
      </c>
      <c r="AC6" s="29">
        <v>7</v>
      </c>
      <c r="AD6" s="26">
        <f t="shared" si="4"/>
        <v>14</v>
      </c>
      <c r="AF6" s="22"/>
      <c r="AG6" s="22"/>
      <c r="AH6" s="22"/>
      <c r="AI6" s="22"/>
      <c r="AJ6" s="22"/>
    </row>
    <row r="7" spans="1:36" x14ac:dyDescent="0.25">
      <c r="A7" s="23" t="s">
        <v>37</v>
      </c>
      <c r="B7" s="24" t="s">
        <v>38</v>
      </c>
      <c r="C7" s="35" t="s">
        <v>13</v>
      </c>
      <c r="D7" s="123">
        <f>J7+O7+T7+Y7+AD7+E7-8</f>
        <v>54</v>
      </c>
      <c r="E7" s="26">
        <v>5</v>
      </c>
      <c r="F7" s="27" t="s">
        <v>26</v>
      </c>
      <c r="G7" s="28">
        <v>6</v>
      </c>
      <c r="H7" s="28" t="s">
        <v>15</v>
      </c>
      <c r="I7" s="29">
        <v>6</v>
      </c>
      <c r="J7" s="26">
        <f t="shared" si="0"/>
        <v>12</v>
      </c>
      <c r="K7" s="30" t="s">
        <v>16</v>
      </c>
      <c r="L7" s="28">
        <v>3</v>
      </c>
      <c r="M7" s="31" t="s">
        <v>22</v>
      </c>
      <c r="N7" s="29">
        <v>9</v>
      </c>
      <c r="O7" s="26">
        <f t="shared" si="1"/>
        <v>12</v>
      </c>
      <c r="P7" s="30" t="s">
        <v>34</v>
      </c>
      <c r="Q7" s="28">
        <v>6</v>
      </c>
      <c r="R7" s="31" t="s">
        <v>20</v>
      </c>
      <c r="S7" s="29">
        <v>2</v>
      </c>
      <c r="T7" s="26">
        <f t="shared" si="2"/>
        <v>8</v>
      </c>
      <c r="U7" s="27" t="s">
        <v>27</v>
      </c>
      <c r="V7" s="32">
        <v>9</v>
      </c>
      <c r="W7" s="31" t="s">
        <v>20</v>
      </c>
      <c r="X7" s="34">
        <v>0</v>
      </c>
      <c r="Y7" s="26">
        <f t="shared" si="3"/>
        <v>9</v>
      </c>
      <c r="Z7" s="27" t="s">
        <v>21</v>
      </c>
      <c r="AA7" s="28">
        <v>7</v>
      </c>
      <c r="AB7" s="28" t="s">
        <v>29</v>
      </c>
      <c r="AC7" s="29">
        <v>9</v>
      </c>
      <c r="AD7" s="26">
        <f t="shared" si="4"/>
        <v>16</v>
      </c>
      <c r="AF7" s="22"/>
      <c r="AG7" s="22"/>
      <c r="AH7" s="22"/>
      <c r="AI7" s="22"/>
      <c r="AJ7" s="22"/>
    </row>
    <row r="8" spans="1:36" x14ac:dyDescent="0.25">
      <c r="A8" s="23" t="s">
        <v>39</v>
      </c>
      <c r="B8" s="37" t="s">
        <v>40</v>
      </c>
      <c r="C8" s="25" t="s">
        <v>13</v>
      </c>
      <c r="D8" s="123">
        <f t="shared" ref="D8:D25" si="5">J8+O8+T8+Y8+AD8</f>
        <v>39</v>
      </c>
      <c r="E8" s="26"/>
      <c r="F8" s="27"/>
      <c r="G8" s="28"/>
      <c r="H8" s="28"/>
      <c r="I8" s="29"/>
      <c r="J8" s="36">
        <f t="shared" si="0"/>
        <v>0</v>
      </c>
      <c r="K8" s="30" t="s">
        <v>26</v>
      </c>
      <c r="L8" s="28">
        <v>7</v>
      </c>
      <c r="M8" s="31" t="s">
        <v>18</v>
      </c>
      <c r="N8" s="29">
        <v>5</v>
      </c>
      <c r="O8" s="26">
        <f t="shared" si="1"/>
        <v>12</v>
      </c>
      <c r="P8" s="27"/>
      <c r="Q8" s="28"/>
      <c r="R8" s="28"/>
      <c r="S8" s="29"/>
      <c r="T8" s="36">
        <f t="shared" si="2"/>
        <v>0</v>
      </c>
      <c r="U8" s="27" t="s">
        <v>15</v>
      </c>
      <c r="V8" s="32">
        <v>6</v>
      </c>
      <c r="W8" s="32" t="s">
        <v>19</v>
      </c>
      <c r="X8" s="34">
        <v>7</v>
      </c>
      <c r="Y8" s="26">
        <f t="shared" si="3"/>
        <v>13</v>
      </c>
      <c r="Z8" s="27" t="s">
        <v>16</v>
      </c>
      <c r="AA8" s="28">
        <v>7</v>
      </c>
      <c r="AB8" s="28" t="s">
        <v>17</v>
      </c>
      <c r="AC8" s="29">
        <v>7</v>
      </c>
      <c r="AD8" s="26">
        <f t="shared" si="4"/>
        <v>14</v>
      </c>
      <c r="AJ8" s="22"/>
    </row>
    <row r="9" spans="1:36" x14ac:dyDescent="0.25">
      <c r="A9" s="23" t="s">
        <v>41</v>
      </c>
      <c r="B9" s="37" t="s">
        <v>42</v>
      </c>
      <c r="C9" s="25" t="s">
        <v>32</v>
      </c>
      <c r="D9" s="123">
        <f t="shared" si="5"/>
        <v>37</v>
      </c>
      <c r="E9" s="26"/>
      <c r="F9" s="27"/>
      <c r="G9" s="28"/>
      <c r="H9" s="28"/>
      <c r="I9" s="29"/>
      <c r="J9" s="36">
        <f t="shared" si="0"/>
        <v>0</v>
      </c>
      <c r="K9" s="30" t="s">
        <v>20</v>
      </c>
      <c r="L9" s="28">
        <v>7</v>
      </c>
      <c r="M9" s="31" t="s">
        <v>17</v>
      </c>
      <c r="N9" s="29">
        <v>6</v>
      </c>
      <c r="O9" s="26">
        <f t="shared" si="1"/>
        <v>13</v>
      </c>
      <c r="P9" s="30" t="s">
        <v>18</v>
      </c>
      <c r="Q9" s="28">
        <v>5</v>
      </c>
      <c r="R9" s="31" t="s">
        <v>22</v>
      </c>
      <c r="S9" s="29">
        <v>5</v>
      </c>
      <c r="T9" s="26">
        <f t="shared" si="2"/>
        <v>10</v>
      </c>
      <c r="U9" s="30" t="s">
        <v>26</v>
      </c>
      <c r="V9" s="32">
        <v>7</v>
      </c>
      <c r="W9" s="33" t="s">
        <v>14</v>
      </c>
      <c r="X9" s="34">
        <v>7</v>
      </c>
      <c r="Y9" s="26">
        <f t="shared" si="3"/>
        <v>14</v>
      </c>
      <c r="Z9" s="27"/>
      <c r="AA9" s="28"/>
      <c r="AB9" s="28"/>
      <c r="AC9" s="29"/>
      <c r="AD9" s="36">
        <f t="shared" si="4"/>
        <v>0</v>
      </c>
      <c r="AF9" s="22"/>
      <c r="AG9" s="22"/>
      <c r="AH9" s="22"/>
      <c r="AI9" s="22"/>
      <c r="AJ9" s="22"/>
    </row>
    <row r="10" spans="1:36" x14ac:dyDescent="0.25">
      <c r="A10" s="23" t="s">
        <v>43</v>
      </c>
      <c r="B10" s="24" t="s">
        <v>44</v>
      </c>
      <c r="C10" s="35" t="s">
        <v>45</v>
      </c>
      <c r="D10" s="123">
        <f t="shared" si="5"/>
        <v>36</v>
      </c>
      <c r="E10" s="38"/>
      <c r="F10" s="39" t="s">
        <v>17</v>
      </c>
      <c r="G10" s="40">
        <v>9</v>
      </c>
      <c r="H10" s="40" t="s">
        <v>21</v>
      </c>
      <c r="I10" s="41">
        <v>9</v>
      </c>
      <c r="J10" s="42">
        <f t="shared" si="0"/>
        <v>18</v>
      </c>
      <c r="K10" s="39" t="s">
        <v>16</v>
      </c>
      <c r="L10" s="40">
        <v>9</v>
      </c>
      <c r="M10" s="40" t="s">
        <v>26</v>
      </c>
      <c r="N10" s="41">
        <v>9</v>
      </c>
      <c r="O10" s="26">
        <f t="shared" si="1"/>
        <v>18</v>
      </c>
      <c r="P10" s="39"/>
      <c r="Q10" s="40"/>
      <c r="R10" s="40"/>
      <c r="S10" s="41"/>
      <c r="T10" s="43">
        <v>0</v>
      </c>
      <c r="U10" s="27"/>
      <c r="V10" s="32"/>
      <c r="W10" s="33"/>
      <c r="X10" s="34"/>
      <c r="Y10" s="36">
        <f t="shared" si="3"/>
        <v>0</v>
      </c>
      <c r="Z10" s="39"/>
      <c r="AA10" s="40"/>
      <c r="AB10" s="40"/>
      <c r="AC10" s="41"/>
      <c r="AD10" s="43">
        <f t="shared" si="4"/>
        <v>0</v>
      </c>
      <c r="AJ10" s="22"/>
    </row>
    <row r="11" spans="1:36" x14ac:dyDescent="0.25">
      <c r="A11" s="23" t="s">
        <v>46</v>
      </c>
      <c r="B11" s="24" t="s">
        <v>47</v>
      </c>
      <c r="C11" s="25" t="s">
        <v>48</v>
      </c>
      <c r="D11" s="123">
        <f t="shared" si="5"/>
        <v>34</v>
      </c>
      <c r="E11" s="26"/>
      <c r="F11" s="27"/>
      <c r="G11" s="28"/>
      <c r="H11" s="28"/>
      <c r="I11" s="29"/>
      <c r="J11" s="36">
        <f t="shared" si="0"/>
        <v>0</v>
      </c>
      <c r="K11" s="27"/>
      <c r="L11" s="28"/>
      <c r="M11" s="28"/>
      <c r="N11" s="29"/>
      <c r="O11" s="36">
        <f t="shared" si="1"/>
        <v>0</v>
      </c>
      <c r="P11" s="30" t="s">
        <v>16</v>
      </c>
      <c r="Q11" s="28">
        <v>9</v>
      </c>
      <c r="R11" s="31" t="s">
        <v>17</v>
      </c>
      <c r="S11" s="29">
        <v>7</v>
      </c>
      <c r="T11" s="26">
        <f t="shared" ref="T11:T25" si="6">Q11+S11</f>
        <v>16</v>
      </c>
      <c r="U11" s="27" t="s">
        <v>19</v>
      </c>
      <c r="V11" s="32">
        <v>9</v>
      </c>
      <c r="W11" s="32" t="s">
        <v>26</v>
      </c>
      <c r="X11" s="34">
        <v>9</v>
      </c>
      <c r="Y11" s="26">
        <f t="shared" si="3"/>
        <v>18</v>
      </c>
      <c r="Z11" s="27"/>
      <c r="AA11" s="28"/>
      <c r="AB11" s="28"/>
      <c r="AC11" s="29"/>
      <c r="AD11" s="36">
        <f t="shared" si="4"/>
        <v>0</v>
      </c>
      <c r="AJ11" s="22"/>
    </row>
    <row r="12" spans="1:36" x14ac:dyDescent="0.25">
      <c r="A12" s="23" t="s">
        <v>49</v>
      </c>
      <c r="B12" s="44" t="s">
        <v>50</v>
      </c>
      <c r="C12" s="25" t="s">
        <v>51</v>
      </c>
      <c r="D12" s="123">
        <f t="shared" si="5"/>
        <v>23</v>
      </c>
      <c r="E12" s="26"/>
      <c r="F12" s="27"/>
      <c r="G12" s="28"/>
      <c r="H12" s="28"/>
      <c r="I12" s="29"/>
      <c r="J12" s="36">
        <f t="shared" si="0"/>
        <v>0</v>
      </c>
      <c r="K12" s="27"/>
      <c r="L12" s="28"/>
      <c r="M12" s="28"/>
      <c r="N12" s="29"/>
      <c r="O12" s="36">
        <f t="shared" si="1"/>
        <v>0</v>
      </c>
      <c r="P12" s="30" t="s">
        <v>20</v>
      </c>
      <c r="Q12" s="28">
        <v>14</v>
      </c>
      <c r="R12" s="31" t="s">
        <v>22</v>
      </c>
      <c r="S12" s="29">
        <v>9</v>
      </c>
      <c r="T12" s="26">
        <f t="shared" si="6"/>
        <v>23</v>
      </c>
      <c r="U12" s="30"/>
      <c r="V12" s="32"/>
      <c r="W12" s="33"/>
      <c r="X12" s="34"/>
      <c r="Y12" s="36">
        <f t="shared" si="3"/>
        <v>0</v>
      </c>
      <c r="Z12" s="27"/>
      <c r="AA12" s="28"/>
      <c r="AB12" s="28"/>
      <c r="AC12" s="29"/>
      <c r="AD12" s="36">
        <f t="shared" si="4"/>
        <v>0</v>
      </c>
      <c r="AG12" s="22"/>
      <c r="AH12" s="22"/>
      <c r="AI12" s="22"/>
      <c r="AJ12" s="22"/>
    </row>
    <row r="13" spans="1:36" x14ac:dyDescent="0.25">
      <c r="A13" s="23" t="s">
        <v>52</v>
      </c>
      <c r="B13" s="37" t="s">
        <v>53</v>
      </c>
      <c r="C13" s="25" t="s">
        <v>54</v>
      </c>
      <c r="D13" s="123">
        <f t="shared" si="5"/>
        <v>18</v>
      </c>
      <c r="E13" s="26"/>
      <c r="F13" s="27"/>
      <c r="G13" s="28"/>
      <c r="H13" s="28"/>
      <c r="I13" s="29"/>
      <c r="J13" s="36">
        <f t="shared" si="0"/>
        <v>0</v>
      </c>
      <c r="K13" s="30"/>
      <c r="L13" s="28"/>
      <c r="M13" s="31"/>
      <c r="N13" s="29"/>
      <c r="O13" s="36">
        <f t="shared" si="1"/>
        <v>0</v>
      </c>
      <c r="P13" s="30" t="s">
        <v>34</v>
      </c>
      <c r="Q13" s="28">
        <v>9</v>
      </c>
      <c r="R13" s="31" t="s">
        <v>19</v>
      </c>
      <c r="S13" s="29">
        <v>9</v>
      </c>
      <c r="T13" s="26">
        <f t="shared" si="6"/>
        <v>18</v>
      </c>
      <c r="U13" s="30"/>
      <c r="V13" s="32"/>
      <c r="W13" s="33"/>
      <c r="X13" s="34"/>
      <c r="Y13" s="36">
        <f t="shared" si="3"/>
        <v>0</v>
      </c>
      <c r="Z13" s="27"/>
      <c r="AA13" s="28"/>
      <c r="AB13" s="28"/>
      <c r="AC13" s="29"/>
      <c r="AD13" s="36">
        <f t="shared" si="4"/>
        <v>0</v>
      </c>
      <c r="AJ13" s="22"/>
    </row>
    <row r="14" spans="1:36" x14ac:dyDescent="0.25">
      <c r="A14" s="23" t="s">
        <v>55</v>
      </c>
      <c r="B14" s="37" t="s">
        <v>56</v>
      </c>
      <c r="C14" s="25" t="s">
        <v>57</v>
      </c>
      <c r="D14" s="123">
        <f t="shared" si="5"/>
        <v>16</v>
      </c>
      <c r="E14" s="26"/>
      <c r="F14" s="27"/>
      <c r="G14" s="28"/>
      <c r="H14" s="28"/>
      <c r="I14" s="29"/>
      <c r="J14" s="36">
        <f t="shared" si="0"/>
        <v>0</v>
      </c>
      <c r="K14" s="30" t="s">
        <v>20</v>
      </c>
      <c r="L14" s="28">
        <v>9</v>
      </c>
      <c r="M14" s="31" t="s">
        <v>18</v>
      </c>
      <c r="N14" s="29">
        <v>7</v>
      </c>
      <c r="O14" s="26">
        <f t="shared" si="1"/>
        <v>16</v>
      </c>
      <c r="P14" s="27"/>
      <c r="Q14" s="28"/>
      <c r="R14" s="28"/>
      <c r="S14" s="29"/>
      <c r="T14" s="36">
        <f t="shared" si="6"/>
        <v>0</v>
      </c>
      <c r="U14" s="30"/>
      <c r="V14" s="32"/>
      <c r="W14" s="33"/>
      <c r="X14" s="34"/>
      <c r="Y14" s="36">
        <f t="shared" si="3"/>
        <v>0</v>
      </c>
      <c r="Z14" s="27"/>
      <c r="AA14" s="28"/>
      <c r="AB14" s="28"/>
      <c r="AC14" s="29"/>
      <c r="AD14" s="36">
        <f t="shared" si="4"/>
        <v>0</v>
      </c>
      <c r="AF14" s="22"/>
      <c r="AG14" s="22"/>
      <c r="AH14" s="22"/>
      <c r="AI14" s="22"/>
      <c r="AJ14" s="22"/>
    </row>
    <row r="15" spans="1:36" x14ac:dyDescent="0.25">
      <c r="A15" s="23" t="s">
        <v>55</v>
      </c>
      <c r="B15" s="24" t="s">
        <v>58</v>
      </c>
      <c r="C15" s="25" t="s">
        <v>59</v>
      </c>
      <c r="D15" s="123">
        <f t="shared" si="5"/>
        <v>16</v>
      </c>
      <c r="E15" s="26"/>
      <c r="F15" s="27"/>
      <c r="G15" s="28"/>
      <c r="H15" s="28"/>
      <c r="I15" s="29"/>
      <c r="J15" s="36">
        <f t="shared" si="0"/>
        <v>0</v>
      </c>
      <c r="K15" s="27"/>
      <c r="L15" s="28"/>
      <c r="M15" s="28"/>
      <c r="N15" s="29"/>
      <c r="O15" s="36">
        <f t="shared" si="1"/>
        <v>0</v>
      </c>
      <c r="P15" s="30" t="s">
        <v>16</v>
      </c>
      <c r="Q15" s="28">
        <v>7</v>
      </c>
      <c r="R15" s="31" t="s">
        <v>17</v>
      </c>
      <c r="S15" s="29">
        <v>9</v>
      </c>
      <c r="T15" s="26">
        <f t="shared" si="6"/>
        <v>16</v>
      </c>
      <c r="U15" s="30"/>
      <c r="V15" s="32"/>
      <c r="W15" s="33"/>
      <c r="X15" s="34"/>
      <c r="Y15" s="36">
        <f t="shared" si="3"/>
        <v>0</v>
      </c>
      <c r="Z15" s="27"/>
      <c r="AA15" s="28"/>
      <c r="AB15" s="28"/>
      <c r="AC15" s="29"/>
      <c r="AD15" s="36">
        <f t="shared" si="4"/>
        <v>0</v>
      </c>
      <c r="AJ15" s="22"/>
    </row>
    <row r="16" spans="1:36" x14ac:dyDescent="0.25">
      <c r="A16" s="23" t="s">
        <v>60</v>
      </c>
      <c r="B16" s="24" t="s">
        <v>61</v>
      </c>
      <c r="C16" s="25" t="s">
        <v>59</v>
      </c>
      <c r="D16" s="123">
        <f t="shared" si="5"/>
        <v>14</v>
      </c>
      <c r="E16" s="26"/>
      <c r="F16" s="27"/>
      <c r="G16" s="28"/>
      <c r="H16" s="28"/>
      <c r="I16" s="29"/>
      <c r="J16" s="36">
        <f t="shared" si="0"/>
        <v>0</v>
      </c>
      <c r="K16" s="27"/>
      <c r="L16" s="28"/>
      <c r="M16" s="28"/>
      <c r="N16" s="29"/>
      <c r="O16" s="36">
        <f t="shared" si="1"/>
        <v>0</v>
      </c>
      <c r="P16" s="30" t="s">
        <v>20</v>
      </c>
      <c r="Q16" s="28">
        <v>7</v>
      </c>
      <c r="R16" s="31" t="s">
        <v>22</v>
      </c>
      <c r="S16" s="29">
        <v>7</v>
      </c>
      <c r="T16" s="26">
        <f t="shared" si="6"/>
        <v>14</v>
      </c>
      <c r="U16" s="30"/>
      <c r="V16" s="32"/>
      <c r="W16" s="33"/>
      <c r="X16" s="34"/>
      <c r="Y16" s="36">
        <f t="shared" si="3"/>
        <v>0</v>
      </c>
      <c r="Z16" s="27"/>
      <c r="AA16" s="28"/>
      <c r="AB16" s="28"/>
      <c r="AC16" s="29"/>
      <c r="AD16" s="36">
        <f t="shared" si="4"/>
        <v>0</v>
      </c>
      <c r="AG16" s="22"/>
      <c r="AH16" s="22"/>
      <c r="AI16" s="22"/>
      <c r="AJ16" s="22"/>
    </row>
    <row r="17" spans="1:36" x14ac:dyDescent="0.25">
      <c r="A17" s="23" t="s">
        <v>62</v>
      </c>
      <c r="B17" s="37" t="s">
        <v>63</v>
      </c>
      <c r="C17" s="25" t="s">
        <v>25</v>
      </c>
      <c r="D17" s="123">
        <f t="shared" si="5"/>
        <v>13</v>
      </c>
      <c r="E17" s="26"/>
      <c r="F17" s="27"/>
      <c r="G17" s="28"/>
      <c r="H17" s="28"/>
      <c r="I17" s="29"/>
      <c r="J17" s="36">
        <f t="shared" si="0"/>
        <v>0</v>
      </c>
      <c r="K17" s="30" t="s">
        <v>20</v>
      </c>
      <c r="L17" s="28">
        <v>6</v>
      </c>
      <c r="M17" s="31" t="s">
        <v>17</v>
      </c>
      <c r="N17" s="29">
        <v>7</v>
      </c>
      <c r="O17" s="26">
        <f t="shared" si="1"/>
        <v>13</v>
      </c>
      <c r="P17" s="27"/>
      <c r="Q17" s="28"/>
      <c r="R17" s="28"/>
      <c r="S17" s="29"/>
      <c r="T17" s="36">
        <f t="shared" si="6"/>
        <v>0</v>
      </c>
      <c r="U17" s="30"/>
      <c r="V17" s="32"/>
      <c r="W17" s="33"/>
      <c r="X17" s="34"/>
      <c r="Y17" s="36">
        <f t="shared" si="3"/>
        <v>0</v>
      </c>
      <c r="Z17" s="27"/>
      <c r="AA17" s="28"/>
      <c r="AB17" s="28"/>
      <c r="AC17" s="29"/>
      <c r="AD17" s="36">
        <f t="shared" si="4"/>
        <v>0</v>
      </c>
      <c r="AJ17" s="22"/>
    </row>
    <row r="18" spans="1:36" x14ac:dyDescent="0.25">
      <c r="A18" s="23" t="s">
        <v>62</v>
      </c>
      <c r="B18" s="24" t="s">
        <v>64</v>
      </c>
      <c r="C18" s="25" t="s">
        <v>54</v>
      </c>
      <c r="D18" s="123">
        <f t="shared" si="5"/>
        <v>13</v>
      </c>
      <c r="E18" s="26"/>
      <c r="F18" s="27"/>
      <c r="G18" s="28"/>
      <c r="H18" s="28"/>
      <c r="I18" s="29"/>
      <c r="J18" s="36">
        <f t="shared" si="0"/>
        <v>0</v>
      </c>
      <c r="K18" s="27"/>
      <c r="L18" s="28"/>
      <c r="M18" s="28"/>
      <c r="N18" s="29"/>
      <c r="O18" s="36">
        <f t="shared" si="1"/>
        <v>0</v>
      </c>
      <c r="P18" s="30" t="s">
        <v>16</v>
      </c>
      <c r="Q18" s="28">
        <v>6</v>
      </c>
      <c r="R18" s="31" t="s">
        <v>28</v>
      </c>
      <c r="S18" s="29">
        <v>7</v>
      </c>
      <c r="T18" s="26">
        <f t="shared" si="6"/>
        <v>13</v>
      </c>
      <c r="U18" s="27"/>
      <c r="V18" s="32"/>
      <c r="W18" s="32"/>
      <c r="X18" s="34"/>
      <c r="Y18" s="36">
        <f t="shared" si="3"/>
        <v>0</v>
      </c>
      <c r="Z18" s="27"/>
      <c r="AA18" s="28"/>
      <c r="AB18" s="28"/>
      <c r="AC18" s="29"/>
      <c r="AD18" s="36">
        <f t="shared" si="4"/>
        <v>0</v>
      </c>
      <c r="AJ18" s="22"/>
    </row>
    <row r="19" spans="1:36" x14ac:dyDescent="0.25">
      <c r="A19" s="23" t="s">
        <v>62</v>
      </c>
      <c r="B19" s="24" t="s">
        <v>65</v>
      </c>
      <c r="C19" s="25" t="s">
        <v>66</v>
      </c>
      <c r="D19" s="123">
        <f t="shared" si="5"/>
        <v>13</v>
      </c>
      <c r="E19" s="26"/>
      <c r="F19" s="27"/>
      <c r="G19" s="28"/>
      <c r="H19" s="28"/>
      <c r="I19" s="29"/>
      <c r="J19" s="36">
        <f t="shared" si="0"/>
        <v>0</v>
      </c>
      <c r="K19" s="30" t="s">
        <v>16</v>
      </c>
      <c r="L19" s="28">
        <v>2</v>
      </c>
      <c r="M19" s="31" t="s">
        <v>17</v>
      </c>
      <c r="N19" s="29">
        <v>5</v>
      </c>
      <c r="O19" s="26">
        <f t="shared" si="1"/>
        <v>7</v>
      </c>
      <c r="P19" s="27"/>
      <c r="Q19" s="28"/>
      <c r="R19" s="28"/>
      <c r="S19" s="29"/>
      <c r="T19" s="36">
        <f t="shared" si="6"/>
        <v>0</v>
      </c>
      <c r="U19" s="27" t="s">
        <v>16</v>
      </c>
      <c r="V19" s="32">
        <v>0</v>
      </c>
      <c r="W19" s="32" t="s">
        <v>19</v>
      </c>
      <c r="X19" s="34">
        <v>6</v>
      </c>
      <c r="Y19" s="26">
        <f t="shared" si="3"/>
        <v>6</v>
      </c>
      <c r="Z19" s="27" t="s">
        <v>19</v>
      </c>
      <c r="AA19" s="28">
        <v>0</v>
      </c>
      <c r="AB19" s="28" t="s">
        <v>16</v>
      </c>
      <c r="AC19" s="29">
        <v>0</v>
      </c>
      <c r="AD19" s="26">
        <f t="shared" si="4"/>
        <v>0</v>
      </c>
      <c r="AJ19" s="22"/>
    </row>
    <row r="20" spans="1:36" x14ac:dyDescent="0.25">
      <c r="A20" s="23" t="s">
        <v>67</v>
      </c>
      <c r="B20" s="24" t="s">
        <v>68</v>
      </c>
      <c r="C20" s="25" t="s">
        <v>69</v>
      </c>
      <c r="D20" s="123">
        <f t="shared" si="5"/>
        <v>12</v>
      </c>
      <c r="E20" s="26"/>
      <c r="F20" s="27"/>
      <c r="G20" s="28"/>
      <c r="H20" s="28"/>
      <c r="I20" s="29"/>
      <c r="J20" s="36">
        <f t="shared" si="0"/>
        <v>0</v>
      </c>
      <c r="K20" s="27"/>
      <c r="L20" s="28"/>
      <c r="M20" s="28"/>
      <c r="N20" s="29"/>
      <c r="O20" s="36">
        <f t="shared" si="1"/>
        <v>0</v>
      </c>
      <c r="P20" s="30" t="s">
        <v>20</v>
      </c>
      <c r="Q20" s="28">
        <v>6</v>
      </c>
      <c r="R20" s="31" t="s">
        <v>19</v>
      </c>
      <c r="S20" s="29">
        <v>6</v>
      </c>
      <c r="T20" s="26">
        <f t="shared" si="6"/>
        <v>12</v>
      </c>
      <c r="U20" s="27"/>
      <c r="V20" s="32"/>
      <c r="W20" s="32"/>
      <c r="X20" s="34"/>
      <c r="Y20" s="36">
        <f t="shared" si="3"/>
        <v>0</v>
      </c>
      <c r="Z20" s="27"/>
      <c r="AA20" s="28"/>
      <c r="AB20" s="28"/>
      <c r="AC20" s="29"/>
      <c r="AD20" s="36">
        <f t="shared" si="4"/>
        <v>0</v>
      </c>
      <c r="AG20" s="22"/>
      <c r="AH20" s="22"/>
      <c r="AI20" s="22"/>
      <c r="AJ20" s="22"/>
    </row>
    <row r="21" spans="1:36" x14ac:dyDescent="0.25">
      <c r="A21" s="23" t="s">
        <v>67</v>
      </c>
      <c r="B21" s="24" t="s">
        <v>70</v>
      </c>
      <c r="C21" s="45" t="s">
        <v>71</v>
      </c>
      <c r="D21" s="123">
        <f t="shared" si="5"/>
        <v>12</v>
      </c>
      <c r="E21" s="26"/>
      <c r="F21" s="27"/>
      <c r="G21" s="28"/>
      <c r="H21" s="28"/>
      <c r="I21" s="29"/>
      <c r="J21" s="36">
        <f t="shared" si="0"/>
        <v>0</v>
      </c>
      <c r="K21" s="27"/>
      <c r="L21" s="28"/>
      <c r="M21" s="28"/>
      <c r="N21" s="29"/>
      <c r="O21" s="36">
        <f t="shared" si="1"/>
        <v>0</v>
      </c>
      <c r="P21" s="27"/>
      <c r="Q21" s="28"/>
      <c r="R21" s="28"/>
      <c r="S21" s="29"/>
      <c r="T21" s="36">
        <f t="shared" si="6"/>
        <v>0</v>
      </c>
      <c r="U21" s="46" t="s">
        <v>20</v>
      </c>
      <c r="V21" s="32">
        <v>6</v>
      </c>
      <c r="W21" s="32" t="s">
        <v>26</v>
      </c>
      <c r="X21" s="34">
        <v>6</v>
      </c>
      <c r="Y21" s="26">
        <f t="shared" si="3"/>
        <v>12</v>
      </c>
      <c r="Z21" s="27"/>
      <c r="AA21" s="28"/>
      <c r="AB21" s="28"/>
      <c r="AC21" s="29"/>
      <c r="AD21" s="36">
        <f t="shared" si="4"/>
        <v>0</v>
      </c>
      <c r="AG21" s="22"/>
      <c r="AH21" s="22"/>
      <c r="AI21" s="22"/>
      <c r="AJ21" s="22"/>
    </row>
    <row r="22" spans="1:36" x14ac:dyDescent="0.25">
      <c r="A22" s="47" t="s">
        <v>72</v>
      </c>
      <c r="B22" s="24" t="s">
        <v>73</v>
      </c>
      <c r="C22" s="25" t="s">
        <v>13</v>
      </c>
      <c r="D22" s="123">
        <f t="shared" si="5"/>
        <v>11</v>
      </c>
      <c r="E22" s="26"/>
      <c r="F22" s="27"/>
      <c r="G22" s="28"/>
      <c r="H22" s="28"/>
      <c r="I22" s="29"/>
      <c r="J22" s="36">
        <f t="shared" si="0"/>
        <v>0</v>
      </c>
      <c r="K22" s="30" t="s">
        <v>16</v>
      </c>
      <c r="L22" s="28">
        <v>5</v>
      </c>
      <c r="M22" s="31" t="s">
        <v>18</v>
      </c>
      <c r="N22" s="29">
        <v>6</v>
      </c>
      <c r="O22" s="26">
        <f t="shared" si="1"/>
        <v>11</v>
      </c>
      <c r="P22" s="27"/>
      <c r="Q22" s="28"/>
      <c r="R22" s="28"/>
      <c r="S22" s="29"/>
      <c r="T22" s="36">
        <f t="shared" si="6"/>
        <v>0</v>
      </c>
      <c r="U22" s="27"/>
      <c r="V22" s="32"/>
      <c r="W22" s="32"/>
      <c r="X22" s="34"/>
      <c r="Y22" s="36">
        <f t="shared" si="3"/>
        <v>0</v>
      </c>
      <c r="Z22" s="27"/>
      <c r="AA22" s="28"/>
      <c r="AB22" s="28"/>
      <c r="AC22" s="29"/>
      <c r="AD22" s="36">
        <f t="shared" si="4"/>
        <v>0</v>
      </c>
      <c r="AJ22" s="22"/>
    </row>
    <row r="23" spans="1:36" x14ac:dyDescent="0.25">
      <c r="A23" s="47" t="s">
        <v>74</v>
      </c>
      <c r="B23" s="48" t="s">
        <v>75</v>
      </c>
      <c r="C23" s="35" t="s">
        <v>45</v>
      </c>
      <c r="D23" s="123">
        <f t="shared" si="5"/>
        <v>9</v>
      </c>
      <c r="E23" s="26"/>
      <c r="F23" s="27" t="s">
        <v>26</v>
      </c>
      <c r="G23" s="28">
        <v>9</v>
      </c>
      <c r="H23" s="28" t="s">
        <v>19</v>
      </c>
      <c r="I23" s="29">
        <v>0</v>
      </c>
      <c r="J23" s="26">
        <f t="shared" si="0"/>
        <v>9</v>
      </c>
      <c r="K23" s="27"/>
      <c r="L23" s="28"/>
      <c r="M23" s="28"/>
      <c r="N23" s="29"/>
      <c r="O23" s="36">
        <f t="shared" si="1"/>
        <v>0</v>
      </c>
      <c r="P23" s="27"/>
      <c r="Q23" s="28"/>
      <c r="R23" s="28"/>
      <c r="S23" s="29"/>
      <c r="T23" s="36">
        <f t="shared" si="6"/>
        <v>0</v>
      </c>
      <c r="U23" s="27"/>
      <c r="V23" s="32"/>
      <c r="W23" s="32"/>
      <c r="X23" s="34"/>
      <c r="Y23" s="36">
        <f t="shared" si="3"/>
        <v>0</v>
      </c>
      <c r="Z23" s="27"/>
      <c r="AA23" s="28"/>
      <c r="AB23" s="28"/>
      <c r="AC23" s="29"/>
      <c r="AD23" s="36">
        <f t="shared" si="4"/>
        <v>0</v>
      </c>
      <c r="AJ23" s="22"/>
    </row>
    <row r="24" spans="1:36" x14ac:dyDescent="0.25">
      <c r="A24" s="47" t="s">
        <v>76</v>
      </c>
      <c r="B24" s="49" t="s">
        <v>77</v>
      </c>
      <c r="C24" s="50" t="s">
        <v>78</v>
      </c>
      <c r="D24" s="123">
        <f t="shared" si="5"/>
        <v>0</v>
      </c>
      <c r="E24" s="26"/>
      <c r="F24" s="27"/>
      <c r="G24" s="28"/>
      <c r="H24" s="28"/>
      <c r="I24" s="29"/>
      <c r="J24" s="36">
        <f t="shared" si="0"/>
        <v>0</v>
      </c>
      <c r="K24" s="27"/>
      <c r="L24" s="28"/>
      <c r="M24" s="28"/>
      <c r="N24" s="29"/>
      <c r="O24" s="36">
        <f t="shared" si="1"/>
        <v>0</v>
      </c>
      <c r="P24" s="30" t="s">
        <v>79</v>
      </c>
      <c r="Q24" s="28">
        <v>0</v>
      </c>
      <c r="R24" s="31" t="s">
        <v>17</v>
      </c>
      <c r="S24" s="29">
        <v>0</v>
      </c>
      <c r="T24" s="26">
        <f t="shared" si="6"/>
        <v>0</v>
      </c>
      <c r="U24" s="27"/>
      <c r="V24" s="32"/>
      <c r="W24" s="32"/>
      <c r="X24" s="34"/>
      <c r="Y24" s="36">
        <f t="shared" si="3"/>
        <v>0</v>
      </c>
      <c r="Z24" s="27"/>
      <c r="AA24" s="28"/>
      <c r="AB24" s="28"/>
      <c r="AC24" s="29"/>
      <c r="AD24" s="36">
        <f t="shared" si="4"/>
        <v>0</v>
      </c>
      <c r="AG24" s="22"/>
      <c r="AH24" s="22"/>
      <c r="AI24" s="22"/>
      <c r="AJ24" s="22"/>
    </row>
    <row r="25" spans="1:36" x14ac:dyDescent="0.25">
      <c r="A25" s="47" t="s">
        <v>76</v>
      </c>
      <c r="B25" s="49" t="s">
        <v>80</v>
      </c>
      <c r="C25" s="34" t="s">
        <v>13</v>
      </c>
      <c r="D25" s="123">
        <f t="shared" si="5"/>
        <v>0</v>
      </c>
      <c r="E25" s="26"/>
      <c r="F25" s="27"/>
      <c r="G25" s="28"/>
      <c r="H25" s="28"/>
      <c r="I25" s="29"/>
      <c r="J25" s="36">
        <f t="shared" si="0"/>
        <v>0</v>
      </c>
      <c r="K25" s="27"/>
      <c r="L25" s="28"/>
      <c r="M25" s="28"/>
      <c r="N25" s="29"/>
      <c r="O25" s="36">
        <f t="shared" si="1"/>
        <v>0</v>
      </c>
      <c r="P25" s="27"/>
      <c r="Q25" s="28"/>
      <c r="R25" s="28"/>
      <c r="S25" s="29"/>
      <c r="T25" s="36">
        <f t="shared" si="6"/>
        <v>0</v>
      </c>
      <c r="U25" s="46" t="s">
        <v>16</v>
      </c>
      <c r="V25" s="32">
        <v>0</v>
      </c>
      <c r="W25" s="32" t="s">
        <v>19</v>
      </c>
      <c r="X25" s="34">
        <v>0</v>
      </c>
      <c r="Y25" s="26">
        <f t="shared" si="3"/>
        <v>0</v>
      </c>
      <c r="Z25" s="27"/>
      <c r="AA25" s="28"/>
      <c r="AB25" s="28"/>
      <c r="AC25" s="29"/>
      <c r="AD25" s="36">
        <f t="shared" si="4"/>
        <v>0</v>
      </c>
      <c r="AG25" s="22"/>
      <c r="AH25" s="22"/>
      <c r="AI25" s="22"/>
      <c r="AJ25" s="22"/>
    </row>
    <row r="26" spans="1:36" ht="15.75" thickBot="1" x14ac:dyDescent="0.3">
      <c r="A26" s="51"/>
      <c r="B26" s="52"/>
      <c r="C26" s="53"/>
      <c r="D26" s="143"/>
      <c r="E26" s="54"/>
      <c r="F26" s="55"/>
      <c r="G26" s="56"/>
      <c r="H26" s="56"/>
      <c r="I26" s="53"/>
      <c r="J26" s="54"/>
      <c r="K26" s="55"/>
      <c r="L26" s="56"/>
      <c r="M26" s="56"/>
      <c r="N26" s="53"/>
      <c r="O26" s="54"/>
      <c r="P26" s="55"/>
      <c r="Q26" s="56"/>
      <c r="R26" s="56"/>
      <c r="S26" s="53"/>
      <c r="T26" s="54"/>
      <c r="U26" s="55"/>
      <c r="V26" s="56"/>
      <c r="W26" s="56"/>
      <c r="X26" s="53"/>
      <c r="Y26" s="54"/>
      <c r="Z26" s="55"/>
      <c r="AA26" s="56"/>
      <c r="AB26" s="56"/>
      <c r="AC26" s="53"/>
      <c r="AD26" s="57">
        <f t="shared" si="4"/>
        <v>0</v>
      </c>
      <c r="AG26" s="22"/>
      <c r="AH26" s="22"/>
      <c r="AI26" s="22"/>
      <c r="AJ26" s="22"/>
    </row>
    <row r="30" spans="1:36" ht="15.75" thickBot="1" x14ac:dyDescent="0.3">
      <c r="B30" s="2" t="s">
        <v>81</v>
      </c>
    </row>
    <row r="31" spans="1:36" ht="15.75" thickBot="1" x14ac:dyDescent="0.3">
      <c r="A31" s="5" t="s">
        <v>1</v>
      </c>
      <c r="B31" s="6" t="s">
        <v>2</v>
      </c>
      <c r="C31" s="7" t="s">
        <v>3</v>
      </c>
      <c r="D31" s="142" t="s">
        <v>4</v>
      </c>
      <c r="E31" s="5" t="s">
        <v>5</v>
      </c>
      <c r="F31" s="145" t="s">
        <v>6</v>
      </c>
      <c r="G31" s="146"/>
      <c r="H31" s="146"/>
      <c r="I31" s="146"/>
      <c r="J31" s="147"/>
      <c r="K31" s="145" t="s">
        <v>7</v>
      </c>
      <c r="L31" s="148"/>
      <c r="M31" s="148"/>
      <c r="N31" s="148"/>
      <c r="O31" s="149"/>
      <c r="P31" s="145" t="s">
        <v>8</v>
      </c>
      <c r="Q31" s="146"/>
      <c r="R31" s="146"/>
      <c r="S31" s="146"/>
      <c r="T31" s="147"/>
      <c r="U31" s="145" t="s">
        <v>9</v>
      </c>
      <c r="V31" s="148"/>
      <c r="W31" s="148"/>
      <c r="X31" s="148"/>
      <c r="Y31" s="149"/>
      <c r="Z31" s="145" t="s">
        <v>10</v>
      </c>
      <c r="AA31" s="146"/>
      <c r="AB31" s="146"/>
      <c r="AC31" s="146"/>
      <c r="AD31" s="147"/>
      <c r="AI31" s="8"/>
      <c r="AJ31" s="8"/>
    </row>
    <row r="32" spans="1:36" ht="15.75" thickTop="1" x14ac:dyDescent="0.25">
      <c r="A32" s="9" t="s">
        <v>11</v>
      </c>
      <c r="B32" s="10" t="s">
        <v>82</v>
      </c>
      <c r="C32" s="11" t="s">
        <v>32</v>
      </c>
      <c r="D32" s="123">
        <f>J32+O32+T32+Y32+AD32+E32-9</f>
        <v>72</v>
      </c>
      <c r="E32" s="58">
        <v>5</v>
      </c>
      <c r="F32" s="19" t="s">
        <v>26</v>
      </c>
      <c r="G32" s="59">
        <v>9</v>
      </c>
      <c r="H32" s="59" t="s">
        <v>15</v>
      </c>
      <c r="I32" s="60">
        <v>9</v>
      </c>
      <c r="J32" s="61">
        <f t="shared" ref="J32:J41" si="7">G32+I32</f>
        <v>18</v>
      </c>
      <c r="K32" s="19" t="s">
        <v>19</v>
      </c>
      <c r="L32" s="59">
        <v>6</v>
      </c>
      <c r="M32" s="59" t="s">
        <v>18</v>
      </c>
      <c r="N32" s="60">
        <v>9</v>
      </c>
      <c r="O32" s="61">
        <f t="shared" ref="O32:O41" si="8">L32+N32</f>
        <v>15</v>
      </c>
      <c r="P32" s="19" t="s">
        <v>34</v>
      </c>
      <c r="Q32" s="59">
        <v>9</v>
      </c>
      <c r="R32" s="59" t="s">
        <v>22</v>
      </c>
      <c r="S32" s="60">
        <v>7</v>
      </c>
      <c r="T32" s="61">
        <f t="shared" ref="T32:T41" si="9">Q32+S32</f>
        <v>16</v>
      </c>
      <c r="U32" s="46" t="s">
        <v>27</v>
      </c>
      <c r="V32" s="20">
        <v>9</v>
      </c>
      <c r="W32" s="20" t="s">
        <v>21</v>
      </c>
      <c r="X32" s="21">
        <v>9</v>
      </c>
      <c r="Y32" s="61">
        <f t="shared" ref="Y32:Y41" si="10">V32+X32</f>
        <v>18</v>
      </c>
      <c r="Z32" s="19" t="s">
        <v>16</v>
      </c>
      <c r="AA32" s="59">
        <v>9</v>
      </c>
      <c r="AB32" s="59" t="s">
        <v>17</v>
      </c>
      <c r="AC32" s="60">
        <v>7</v>
      </c>
      <c r="AD32" s="61">
        <v>9</v>
      </c>
      <c r="AF32" s="22"/>
      <c r="AG32" s="22"/>
      <c r="AH32" s="22"/>
      <c r="AI32" s="22"/>
      <c r="AJ32" s="22"/>
    </row>
    <row r="33" spans="1:36" x14ac:dyDescent="0.25">
      <c r="A33" s="23" t="s">
        <v>23</v>
      </c>
      <c r="B33" s="24" t="s">
        <v>83</v>
      </c>
      <c r="C33" s="35" t="s">
        <v>66</v>
      </c>
      <c r="D33" s="123">
        <f t="shared" ref="D33:D41" si="11">J33+O33+T33+Y33+AD33</f>
        <v>46</v>
      </c>
      <c r="E33" s="26"/>
      <c r="F33" s="27"/>
      <c r="G33" s="28"/>
      <c r="H33" s="28"/>
      <c r="I33" s="29"/>
      <c r="J33" s="36">
        <f t="shared" si="7"/>
        <v>0</v>
      </c>
      <c r="K33" s="27" t="s">
        <v>19</v>
      </c>
      <c r="L33" s="28">
        <v>7</v>
      </c>
      <c r="M33" s="31" t="s">
        <v>26</v>
      </c>
      <c r="N33" s="29">
        <v>9</v>
      </c>
      <c r="O33" s="26">
        <f t="shared" si="8"/>
        <v>16</v>
      </c>
      <c r="P33" s="27"/>
      <c r="Q33" s="28"/>
      <c r="R33" s="28"/>
      <c r="S33" s="29"/>
      <c r="T33" s="36">
        <f t="shared" si="9"/>
        <v>0</v>
      </c>
      <c r="U33" s="46" t="s">
        <v>27</v>
      </c>
      <c r="V33" s="32">
        <v>7</v>
      </c>
      <c r="W33" s="32" t="s">
        <v>21</v>
      </c>
      <c r="X33" s="34">
        <v>7</v>
      </c>
      <c r="Y33" s="26">
        <f t="shared" si="10"/>
        <v>14</v>
      </c>
      <c r="Z33" s="27" t="s">
        <v>16</v>
      </c>
      <c r="AA33" s="28">
        <v>7</v>
      </c>
      <c r="AB33" s="28" t="s">
        <v>17</v>
      </c>
      <c r="AC33" s="29">
        <v>9</v>
      </c>
      <c r="AD33" s="26">
        <f t="shared" ref="AD33:AD39" si="12">AA33+AC33</f>
        <v>16</v>
      </c>
      <c r="AF33" s="22"/>
      <c r="AG33" s="22"/>
      <c r="AH33" s="22"/>
      <c r="AI33" s="22"/>
      <c r="AJ33" s="22"/>
    </row>
    <row r="34" spans="1:36" x14ac:dyDescent="0.25">
      <c r="A34" s="23" t="s">
        <v>30</v>
      </c>
      <c r="B34" s="24" t="s">
        <v>84</v>
      </c>
      <c r="C34" s="35" t="s">
        <v>13</v>
      </c>
      <c r="D34" s="123">
        <f t="shared" si="11"/>
        <v>23</v>
      </c>
      <c r="E34" s="26"/>
      <c r="F34" s="27"/>
      <c r="G34" s="28"/>
      <c r="H34" s="28"/>
      <c r="I34" s="29"/>
      <c r="J34" s="36">
        <f t="shared" si="7"/>
        <v>0</v>
      </c>
      <c r="K34" s="27" t="s">
        <v>19</v>
      </c>
      <c r="L34" s="28">
        <v>9</v>
      </c>
      <c r="M34" s="31" t="s">
        <v>17</v>
      </c>
      <c r="N34" s="29">
        <v>14</v>
      </c>
      <c r="O34" s="26">
        <f t="shared" si="8"/>
        <v>23</v>
      </c>
      <c r="P34" s="27"/>
      <c r="Q34" s="28"/>
      <c r="R34" s="28"/>
      <c r="S34" s="29"/>
      <c r="T34" s="36">
        <f t="shared" si="9"/>
        <v>0</v>
      </c>
      <c r="U34" s="46"/>
      <c r="V34" s="32"/>
      <c r="W34" s="33"/>
      <c r="X34" s="34"/>
      <c r="Y34" s="36">
        <f t="shared" si="10"/>
        <v>0</v>
      </c>
      <c r="Z34" s="27"/>
      <c r="AA34" s="28"/>
      <c r="AB34" s="28"/>
      <c r="AC34" s="29"/>
      <c r="AD34" s="36">
        <f t="shared" si="12"/>
        <v>0</v>
      </c>
      <c r="AF34" s="22"/>
      <c r="AG34" s="22"/>
      <c r="AH34" s="22"/>
      <c r="AI34" s="22"/>
      <c r="AJ34" s="22"/>
    </row>
    <row r="35" spans="1:36" x14ac:dyDescent="0.25">
      <c r="A35" s="23" t="s">
        <v>30</v>
      </c>
      <c r="B35" s="24" t="s">
        <v>85</v>
      </c>
      <c r="C35" s="35" t="s">
        <v>86</v>
      </c>
      <c r="D35" s="123">
        <f t="shared" si="11"/>
        <v>23</v>
      </c>
      <c r="E35" s="26"/>
      <c r="F35" s="27"/>
      <c r="G35" s="28"/>
      <c r="H35" s="28"/>
      <c r="I35" s="29"/>
      <c r="J35" s="36">
        <f t="shared" si="7"/>
        <v>0</v>
      </c>
      <c r="K35" s="27"/>
      <c r="L35" s="28"/>
      <c r="M35" s="28"/>
      <c r="N35" s="29"/>
      <c r="O35" s="36">
        <f t="shared" si="8"/>
        <v>0</v>
      </c>
      <c r="P35" s="27"/>
      <c r="Q35" s="28"/>
      <c r="R35" s="28"/>
      <c r="S35" s="29"/>
      <c r="T35" s="36">
        <f t="shared" si="9"/>
        <v>0</v>
      </c>
      <c r="U35" s="46"/>
      <c r="V35" s="32"/>
      <c r="W35" s="32"/>
      <c r="X35" s="29"/>
      <c r="Y35" s="36">
        <f t="shared" si="10"/>
        <v>0</v>
      </c>
      <c r="Z35" s="27" t="s">
        <v>20</v>
      </c>
      <c r="AA35" s="28">
        <v>9</v>
      </c>
      <c r="AB35" s="28" t="s">
        <v>22</v>
      </c>
      <c r="AC35" s="29">
        <v>14</v>
      </c>
      <c r="AD35" s="26">
        <f t="shared" si="12"/>
        <v>23</v>
      </c>
      <c r="AF35" s="22"/>
      <c r="AG35" s="22"/>
      <c r="AH35" s="22"/>
      <c r="AI35" s="22"/>
      <c r="AJ35" s="22"/>
    </row>
    <row r="36" spans="1:36" x14ac:dyDescent="0.25">
      <c r="A36" s="23" t="s">
        <v>35</v>
      </c>
      <c r="B36" s="24" t="s">
        <v>87</v>
      </c>
      <c r="C36" s="25" t="s">
        <v>88</v>
      </c>
      <c r="D36" s="123">
        <f t="shared" si="11"/>
        <v>18</v>
      </c>
      <c r="E36" s="26"/>
      <c r="F36" s="27"/>
      <c r="G36" s="28"/>
      <c r="H36" s="28"/>
      <c r="I36" s="29"/>
      <c r="J36" s="36">
        <f t="shared" si="7"/>
        <v>0</v>
      </c>
      <c r="K36" s="27"/>
      <c r="L36" s="28"/>
      <c r="M36" s="28"/>
      <c r="N36" s="29"/>
      <c r="O36" s="36">
        <f t="shared" si="8"/>
        <v>0</v>
      </c>
      <c r="P36" s="30" t="s">
        <v>20</v>
      </c>
      <c r="Q36" s="28">
        <v>9</v>
      </c>
      <c r="R36" s="31" t="s">
        <v>22</v>
      </c>
      <c r="S36" s="29">
        <v>9</v>
      </c>
      <c r="T36" s="26">
        <f t="shared" si="9"/>
        <v>18</v>
      </c>
      <c r="U36" s="46"/>
      <c r="V36" s="32"/>
      <c r="W36" s="33"/>
      <c r="X36" s="34"/>
      <c r="Y36" s="36">
        <f t="shared" si="10"/>
        <v>0</v>
      </c>
      <c r="Z36" s="27"/>
      <c r="AA36" s="28"/>
      <c r="AB36" s="28"/>
      <c r="AC36" s="29"/>
      <c r="AD36" s="36">
        <f t="shared" si="12"/>
        <v>0</v>
      </c>
      <c r="AF36" s="22"/>
      <c r="AG36" s="22"/>
      <c r="AH36" s="22"/>
      <c r="AI36" s="22"/>
      <c r="AJ36" s="22"/>
    </row>
    <row r="37" spans="1:36" x14ac:dyDescent="0.25">
      <c r="A37" s="23" t="s">
        <v>35</v>
      </c>
      <c r="B37" s="24" t="s">
        <v>89</v>
      </c>
      <c r="C37" s="25" t="s">
        <v>51</v>
      </c>
      <c r="D37" s="123">
        <f t="shared" si="11"/>
        <v>18</v>
      </c>
      <c r="E37" s="26"/>
      <c r="F37" s="27"/>
      <c r="G37" s="28"/>
      <c r="H37" s="28"/>
      <c r="I37" s="29"/>
      <c r="J37" s="36">
        <f t="shared" si="7"/>
        <v>0</v>
      </c>
      <c r="K37" s="27"/>
      <c r="L37" s="28"/>
      <c r="M37" s="28"/>
      <c r="N37" s="29"/>
      <c r="O37" s="36">
        <f t="shared" si="8"/>
        <v>0</v>
      </c>
      <c r="P37" s="30" t="s">
        <v>20</v>
      </c>
      <c r="Q37" s="28">
        <v>9</v>
      </c>
      <c r="R37" s="31" t="s">
        <v>17</v>
      </c>
      <c r="S37" s="29">
        <v>9</v>
      </c>
      <c r="T37" s="26">
        <f t="shared" si="9"/>
        <v>18</v>
      </c>
      <c r="U37" s="46"/>
      <c r="V37" s="32"/>
      <c r="W37" s="33"/>
      <c r="X37" s="34"/>
      <c r="Y37" s="36">
        <f t="shared" si="10"/>
        <v>0</v>
      </c>
      <c r="Z37" s="27"/>
      <c r="AA37" s="28"/>
      <c r="AB37" s="28"/>
      <c r="AC37" s="29"/>
      <c r="AD37" s="36">
        <f t="shared" si="12"/>
        <v>0</v>
      </c>
      <c r="AF37" s="22"/>
      <c r="AG37" s="22"/>
      <c r="AH37" s="22"/>
      <c r="AI37" s="22"/>
      <c r="AJ37" s="22"/>
    </row>
    <row r="38" spans="1:36" x14ac:dyDescent="0.25">
      <c r="A38" s="23" t="s">
        <v>37</v>
      </c>
      <c r="B38" s="24" t="s">
        <v>90</v>
      </c>
      <c r="C38" s="25" t="s">
        <v>59</v>
      </c>
      <c r="D38" s="123">
        <f t="shared" si="11"/>
        <v>16</v>
      </c>
      <c r="E38" s="26"/>
      <c r="F38" s="27"/>
      <c r="G38" s="28"/>
      <c r="H38" s="28"/>
      <c r="I38" s="29"/>
      <c r="J38" s="36">
        <f t="shared" si="7"/>
        <v>0</v>
      </c>
      <c r="K38" s="27"/>
      <c r="L38" s="28"/>
      <c r="M38" s="28"/>
      <c r="N38" s="29"/>
      <c r="O38" s="36">
        <f t="shared" si="8"/>
        <v>0</v>
      </c>
      <c r="P38" s="30" t="s">
        <v>20</v>
      </c>
      <c r="Q38" s="28">
        <v>7</v>
      </c>
      <c r="R38" s="31" t="s">
        <v>17</v>
      </c>
      <c r="S38" s="29">
        <v>9</v>
      </c>
      <c r="T38" s="26">
        <f t="shared" si="9"/>
        <v>16</v>
      </c>
      <c r="U38" s="46"/>
      <c r="V38" s="32"/>
      <c r="W38" s="32"/>
      <c r="X38" s="34"/>
      <c r="Y38" s="36">
        <f t="shared" si="10"/>
        <v>0</v>
      </c>
      <c r="Z38" s="27"/>
      <c r="AA38" s="28"/>
      <c r="AB38" s="28"/>
      <c r="AC38" s="29"/>
      <c r="AD38" s="36">
        <f t="shared" si="12"/>
        <v>0</v>
      </c>
      <c r="AF38" s="22"/>
      <c r="AG38" s="22"/>
      <c r="AH38" s="22"/>
      <c r="AI38" s="22"/>
      <c r="AJ38" s="22"/>
    </row>
    <row r="39" spans="1:36" x14ac:dyDescent="0.25">
      <c r="A39" s="23" t="s">
        <v>39</v>
      </c>
      <c r="B39" s="24" t="s">
        <v>91</v>
      </c>
      <c r="C39" s="35" t="s">
        <v>13</v>
      </c>
      <c r="D39" s="123">
        <f t="shared" si="11"/>
        <v>12</v>
      </c>
      <c r="E39" s="26"/>
      <c r="F39" s="27"/>
      <c r="G39" s="28"/>
      <c r="H39" s="28"/>
      <c r="I39" s="29"/>
      <c r="J39" s="36">
        <f t="shared" si="7"/>
        <v>0</v>
      </c>
      <c r="K39" s="27" t="s">
        <v>19</v>
      </c>
      <c r="L39" s="28">
        <v>5</v>
      </c>
      <c r="M39" s="31" t="s">
        <v>17</v>
      </c>
      <c r="N39" s="29">
        <v>7</v>
      </c>
      <c r="O39" s="26">
        <f t="shared" si="8"/>
        <v>12</v>
      </c>
      <c r="P39" s="27"/>
      <c r="Q39" s="28"/>
      <c r="R39" s="28"/>
      <c r="S39" s="29"/>
      <c r="T39" s="36">
        <f t="shared" si="9"/>
        <v>0</v>
      </c>
      <c r="U39" s="46"/>
      <c r="V39" s="32"/>
      <c r="W39" s="32"/>
      <c r="X39" s="29"/>
      <c r="Y39" s="36">
        <f t="shared" si="10"/>
        <v>0</v>
      </c>
      <c r="Z39" s="27"/>
      <c r="AA39" s="28"/>
      <c r="AB39" s="28"/>
      <c r="AC39" s="29"/>
      <c r="AD39" s="36">
        <f t="shared" si="12"/>
        <v>0</v>
      </c>
      <c r="AF39" s="22"/>
      <c r="AG39" s="22"/>
      <c r="AH39" s="22"/>
      <c r="AI39" s="22"/>
      <c r="AJ39" s="22"/>
    </row>
    <row r="40" spans="1:36" x14ac:dyDescent="0.25">
      <c r="A40" s="23" t="s">
        <v>41</v>
      </c>
      <c r="B40" s="49" t="s">
        <v>92</v>
      </c>
      <c r="C40" s="29" t="s">
        <v>66</v>
      </c>
      <c r="D40" s="123">
        <f t="shared" si="11"/>
        <v>9</v>
      </c>
      <c r="E40" s="26"/>
      <c r="F40" s="27"/>
      <c r="G40" s="28"/>
      <c r="H40" s="28"/>
      <c r="I40" s="29"/>
      <c r="J40" s="36">
        <f t="shared" si="7"/>
        <v>0</v>
      </c>
      <c r="K40" s="27"/>
      <c r="L40" s="28"/>
      <c r="M40" s="28"/>
      <c r="N40" s="29"/>
      <c r="O40" s="36">
        <f t="shared" si="8"/>
        <v>0</v>
      </c>
      <c r="P40" s="27"/>
      <c r="Q40" s="28"/>
      <c r="R40" s="28"/>
      <c r="S40" s="29"/>
      <c r="T40" s="36">
        <f t="shared" si="9"/>
        <v>0</v>
      </c>
      <c r="U40" s="46"/>
      <c r="V40" s="32"/>
      <c r="W40" s="32"/>
      <c r="X40" s="29"/>
      <c r="Y40" s="36">
        <f t="shared" si="10"/>
        <v>0</v>
      </c>
      <c r="Z40" s="27" t="s">
        <v>19</v>
      </c>
      <c r="AA40" s="28">
        <v>9</v>
      </c>
      <c r="AB40" s="28" t="s">
        <v>17</v>
      </c>
      <c r="AC40" s="29">
        <v>6</v>
      </c>
      <c r="AD40" s="26">
        <v>9</v>
      </c>
      <c r="AF40" s="22"/>
      <c r="AG40" s="22"/>
      <c r="AH40" s="22"/>
      <c r="AI40" s="22"/>
      <c r="AJ40" s="22"/>
    </row>
    <row r="41" spans="1:36" x14ac:dyDescent="0.25">
      <c r="A41" s="23" t="s">
        <v>43</v>
      </c>
      <c r="B41" s="49" t="s">
        <v>93</v>
      </c>
      <c r="C41" s="29" t="s">
        <v>32</v>
      </c>
      <c r="D41" s="123">
        <f t="shared" si="11"/>
        <v>0</v>
      </c>
      <c r="E41" s="26"/>
      <c r="F41" s="27"/>
      <c r="G41" s="28"/>
      <c r="H41" s="28"/>
      <c r="I41" s="29"/>
      <c r="J41" s="36">
        <f t="shared" si="7"/>
        <v>0</v>
      </c>
      <c r="K41" s="27"/>
      <c r="L41" s="28"/>
      <c r="M41" s="28"/>
      <c r="N41" s="29"/>
      <c r="O41" s="36">
        <f t="shared" si="8"/>
        <v>0</v>
      </c>
      <c r="P41" s="27"/>
      <c r="Q41" s="28"/>
      <c r="R41" s="28"/>
      <c r="S41" s="29"/>
      <c r="T41" s="36">
        <f t="shared" si="9"/>
        <v>0</v>
      </c>
      <c r="U41" s="46"/>
      <c r="V41" s="32"/>
      <c r="W41" s="32"/>
      <c r="X41" s="29"/>
      <c r="Y41" s="36">
        <f t="shared" si="10"/>
        <v>0</v>
      </c>
      <c r="Z41" s="27" t="s">
        <v>20</v>
      </c>
      <c r="AA41" s="28">
        <v>0</v>
      </c>
      <c r="AB41" s="28" t="s">
        <v>17</v>
      </c>
      <c r="AC41" s="29">
        <v>0</v>
      </c>
      <c r="AD41" s="26">
        <f>AA41+AC41</f>
        <v>0</v>
      </c>
      <c r="AF41" s="22"/>
      <c r="AG41" s="22"/>
      <c r="AH41" s="22"/>
      <c r="AI41" s="22"/>
      <c r="AJ41" s="22"/>
    </row>
    <row r="42" spans="1:36" ht="15.75" thickBot="1" x14ac:dyDescent="0.3">
      <c r="A42" s="51"/>
      <c r="B42" s="52"/>
      <c r="C42" s="53"/>
      <c r="D42" s="143"/>
      <c r="E42" s="54"/>
      <c r="F42" s="55"/>
      <c r="G42" s="56"/>
      <c r="H42" s="56"/>
      <c r="I42" s="53"/>
      <c r="J42" s="54"/>
      <c r="K42" s="55"/>
      <c r="L42" s="56"/>
      <c r="M42" s="56"/>
      <c r="N42" s="53"/>
      <c r="O42" s="54"/>
      <c r="P42" s="55"/>
      <c r="Q42" s="56"/>
      <c r="R42" s="56"/>
      <c r="S42" s="53"/>
      <c r="T42" s="54"/>
      <c r="U42" s="55"/>
      <c r="V42" s="56"/>
      <c r="W42" s="56"/>
      <c r="X42" s="53"/>
      <c r="Y42" s="54"/>
      <c r="Z42" s="55"/>
      <c r="AA42" s="56"/>
      <c r="AB42" s="56"/>
      <c r="AC42" s="53"/>
      <c r="AD42" s="57">
        <f>AA42+AC42</f>
        <v>0</v>
      </c>
      <c r="AF42" s="22"/>
      <c r="AG42" s="22"/>
      <c r="AH42" s="22"/>
      <c r="AI42" s="22"/>
      <c r="AJ42" s="22"/>
    </row>
    <row r="43" spans="1:36" x14ac:dyDescent="0.25">
      <c r="A43" s="62"/>
      <c r="B43" s="62"/>
      <c r="C43" s="62"/>
      <c r="E43" s="62"/>
    </row>
    <row r="44" spans="1:36" x14ac:dyDescent="0.25">
      <c r="A44" s="62"/>
      <c r="B44" s="62"/>
      <c r="C44" s="62"/>
      <c r="E44" s="62"/>
    </row>
    <row r="46" spans="1:36" ht="15.75" thickBot="1" x14ac:dyDescent="0.3">
      <c r="B46" s="2" t="s">
        <v>94</v>
      </c>
    </row>
    <row r="47" spans="1:36" ht="15.75" thickBot="1" x14ac:dyDescent="0.3">
      <c r="A47" s="5" t="s">
        <v>1</v>
      </c>
      <c r="B47" s="6" t="s">
        <v>2</v>
      </c>
      <c r="C47" s="7" t="s">
        <v>3</v>
      </c>
      <c r="D47" s="142" t="s">
        <v>4</v>
      </c>
      <c r="E47" s="5" t="s">
        <v>5</v>
      </c>
      <c r="F47" s="145" t="s">
        <v>6</v>
      </c>
      <c r="G47" s="146"/>
      <c r="H47" s="146"/>
      <c r="I47" s="146"/>
      <c r="J47" s="147"/>
      <c r="K47" s="145" t="s">
        <v>7</v>
      </c>
      <c r="L47" s="148"/>
      <c r="M47" s="148"/>
      <c r="N47" s="148"/>
      <c r="O47" s="149"/>
      <c r="P47" s="145" t="s">
        <v>8</v>
      </c>
      <c r="Q47" s="146"/>
      <c r="R47" s="146"/>
      <c r="S47" s="146"/>
      <c r="T47" s="147"/>
      <c r="U47" s="145" t="s">
        <v>9</v>
      </c>
      <c r="V47" s="148"/>
      <c r="W47" s="148"/>
      <c r="X47" s="148"/>
      <c r="Y47" s="149"/>
      <c r="Z47" s="145" t="s">
        <v>10</v>
      </c>
      <c r="AA47" s="146"/>
      <c r="AB47" s="146"/>
      <c r="AC47" s="146"/>
      <c r="AD47" s="147"/>
      <c r="AI47" s="8"/>
      <c r="AJ47" s="8"/>
    </row>
    <row r="48" spans="1:36" ht="15.75" thickTop="1" x14ac:dyDescent="0.25">
      <c r="A48" s="9" t="s">
        <v>11</v>
      </c>
      <c r="B48" s="63" t="s">
        <v>95</v>
      </c>
      <c r="C48" s="11" t="s">
        <v>59</v>
      </c>
      <c r="D48" s="123">
        <f>J48+O48+T48+Y48+AD48</f>
        <v>68</v>
      </c>
      <c r="E48" s="12"/>
      <c r="F48" s="13" t="s">
        <v>33</v>
      </c>
      <c r="G48" s="14">
        <v>9</v>
      </c>
      <c r="H48" s="14" t="s">
        <v>15</v>
      </c>
      <c r="I48" s="60">
        <v>9</v>
      </c>
      <c r="J48" s="16">
        <f t="shared" ref="J48:J82" si="13">G48+I48</f>
        <v>18</v>
      </c>
      <c r="K48" s="17" t="s">
        <v>96</v>
      </c>
      <c r="L48" s="14">
        <v>9</v>
      </c>
      <c r="M48" s="18" t="s">
        <v>17</v>
      </c>
      <c r="N48" s="15">
        <v>9</v>
      </c>
      <c r="O48" s="16">
        <f t="shared" ref="O48:O82" si="14">L48+N48</f>
        <v>18</v>
      </c>
      <c r="P48" s="17" t="s">
        <v>34</v>
      </c>
      <c r="Q48" s="14">
        <v>7</v>
      </c>
      <c r="R48" s="18" t="s">
        <v>97</v>
      </c>
      <c r="S48" s="15">
        <v>7</v>
      </c>
      <c r="T48" s="16">
        <f t="shared" ref="T48:T82" si="15">Q48+S48</f>
        <v>14</v>
      </c>
      <c r="U48" s="27" t="s">
        <v>27</v>
      </c>
      <c r="V48" s="14">
        <v>9</v>
      </c>
      <c r="W48" s="18" t="s">
        <v>19</v>
      </c>
      <c r="X48" s="15">
        <v>9</v>
      </c>
      <c r="Y48" s="16">
        <f t="shared" ref="Y48:Y82" si="16">V48+X48</f>
        <v>18</v>
      </c>
      <c r="Z48" s="13"/>
      <c r="AA48" s="14"/>
      <c r="AB48" s="14"/>
      <c r="AC48" s="60"/>
      <c r="AD48" s="64">
        <f t="shared" ref="AD48:AD83" si="17">AA48+AC48</f>
        <v>0</v>
      </c>
      <c r="AF48" s="22"/>
      <c r="AG48" s="22"/>
      <c r="AH48" s="4"/>
      <c r="AI48" s="22"/>
      <c r="AJ48" s="22"/>
    </row>
    <row r="49" spans="1:36" x14ac:dyDescent="0.25">
      <c r="A49" s="23" t="s">
        <v>23</v>
      </c>
      <c r="B49" s="24" t="s">
        <v>98</v>
      </c>
      <c r="C49" s="35" t="s">
        <v>13</v>
      </c>
      <c r="D49" s="123">
        <f>J49+O49+T49+Y49+AD49+E49-11</f>
        <v>63</v>
      </c>
      <c r="E49" s="26">
        <v>5</v>
      </c>
      <c r="F49" s="27" t="s">
        <v>27</v>
      </c>
      <c r="G49" s="28">
        <v>9</v>
      </c>
      <c r="H49" s="28" t="s">
        <v>20</v>
      </c>
      <c r="I49" s="41">
        <v>9</v>
      </c>
      <c r="J49" s="26">
        <f t="shared" si="13"/>
        <v>18</v>
      </c>
      <c r="K49" s="27" t="s">
        <v>19</v>
      </c>
      <c r="L49" s="28">
        <v>7</v>
      </c>
      <c r="M49" s="31" t="s">
        <v>18</v>
      </c>
      <c r="N49" s="29">
        <v>4</v>
      </c>
      <c r="O49" s="26">
        <f t="shared" si="14"/>
        <v>11</v>
      </c>
      <c r="P49" s="30" t="s">
        <v>16</v>
      </c>
      <c r="Q49" s="28">
        <v>5</v>
      </c>
      <c r="R49" s="31" t="s">
        <v>22</v>
      </c>
      <c r="S49" s="29">
        <v>7</v>
      </c>
      <c r="T49" s="26">
        <f t="shared" si="15"/>
        <v>12</v>
      </c>
      <c r="U49" s="39" t="s">
        <v>15</v>
      </c>
      <c r="V49" s="40">
        <v>9</v>
      </c>
      <c r="W49" s="40" t="s">
        <v>14</v>
      </c>
      <c r="X49" s="41">
        <v>7</v>
      </c>
      <c r="Y49" s="26">
        <f t="shared" si="16"/>
        <v>16</v>
      </c>
      <c r="Z49" s="27" t="s">
        <v>17</v>
      </c>
      <c r="AA49" s="28">
        <v>5</v>
      </c>
      <c r="AB49" s="28" t="s">
        <v>26</v>
      </c>
      <c r="AC49" s="41">
        <v>7</v>
      </c>
      <c r="AD49" s="26">
        <f t="shared" si="17"/>
        <v>12</v>
      </c>
      <c r="AF49" s="22"/>
      <c r="AG49" s="22"/>
      <c r="AH49" s="22"/>
      <c r="AI49" s="22"/>
      <c r="AJ49" s="22"/>
    </row>
    <row r="50" spans="1:36" x14ac:dyDescent="0.25">
      <c r="A50" s="23" t="s">
        <v>23</v>
      </c>
      <c r="B50" s="24" t="s">
        <v>99</v>
      </c>
      <c r="C50" s="35" t="s">
        <v>59</v>
      </c>
      <c r="D50" s="123">
        <f>J50+O50+T50+Y50+AD50</f>
        <v>63</v>
      </c>
      <c r="E50" s="26"/>
      <c r="F50" s="27" t="s">
        <v>26</v>
      </c>
      <c r="G50" s="28">
        <v>7</v>
      </c>
      <c r="H50" s="28" t="s">
        <v>19</v>
      </c>
      <c r="I50" s="29">
        <v>9</v>
      </c>
      <c r="J50" s="26">
        <f t="shared" si="13"/>
        <v>16</v>
      </c>
      <c r="K50" s="30" t="s">
        <v>20</v>
      </c>
      <c r="L50" s="28">
        <v>6</v>
      </c>
      <c r="M50" s="31" t="s">
        <v>18</v>
      </c>
      <c r="N50" s="29">
        <v>7</v>
      </c>
      <c r="O50" s="26">
        <f t="shared" si="14"/>
        <v>13</v>
      </c>
      <c r="P50" s="27"/>
      <c r="Q50" s="28"/>
      <c r="R50" s="28"/>
      <c r="S50" s="29"/>
      <c r="T50" s="36">
        <f t="shared" si="15"/>
        <v>0</v>
      </c>
      <c r="U50" s="30" t="s">
        <v>21</v>
      </c>
      <c r="V50" s="28">
        <v>9</v>
      </c>
      <c r="W50" s="31" t="s">
        <v>29</v>
      </c>
      <c r="X50" s="29">
        <v>9</v>
      </c>
      <c r="Y50" s="26">
        <f t="shared" si="16"/>
        <v>18</v>
      </c>
      <c r="Z50" s="27" t="s">
        <v>16</v>
      </c>
      <c r="AA50" s="28">
        <v>9</v>
      </c>
      <c r="AB50" s="28" t="s">
        <v>17</v>
      </c>
      <c r="AC50" s="29">
        <v>7</v>
      </c>
      <c r="AD50" s="26">
        <f t="shared" si="17"/>
        <v>16</v>
      </c>
      <c r="AF50" s="22"/>
      <c r="AG50" s="22"/>
      <c r="AH50" s="22"/>
      <c r="AI50" s="22"/>
      <c r="AJ50" s="22"/>
    </row>
    <row r="51" spans="1:36" x14ac:dyDescent="0.25">
      <c r="A51" s="23" t="s">
        <v>30</v>
      </c>
      <c r="B51" s="37" t="s">
        <v>100</v>
      </c>
      <c r="C51" s="35" t="s">
        <v>59</v>
      </c>
      <c r="D51" s="123">
        <f>J51+O51+T51+Y51+AD51+E51-11</f>
        <v>62</v>
      </c>
      <c r="E51" s="26">
        <v>5</v>
      </c>
      <c r="F51" s="27" t="s">
        <v>27</v>
      </c>
      <c r="G51" s="28">
        <v>7</v>
      </c>
      <c r="H51" s="28" t="s">
        <v>19</v>
      </c>
      <c r="I51" s="29">
        <v>7</v>
      </c>
      <c r="J51" s="26">
        <f t="shared" si="13"/>
        <v>14</v>
      </c>
      <c r="K51" s="30" t="s">
        <v>26</v>
      </c>
      <c r="L51" s="28">
        <v>9</v>
      </c>
      <c r="M51" s="31" t="s">
        <v>18</v>
      </c>
      <c r="N51" s="29">
        <v>2</v>
      </c>
      <c r="O51" s="26">
        <f t="shared" si="14"/>
        <v>11</v>
      </c>
      <c r="P51" s="30" t="s">
        <v>34</v>
      </c>
      <c r="Q51" s="28">
        <v>5</v>
      </c>
      <c r="R51" s="31" t="s">
        <v>79</v>
      </c>
      <c r="S51" s="29">
        <v>9</v>
      </c>
      <c r="T51" s="26">
        <f t="shared" si="15"/>
        <v>14</v>
      </c>
      <c r="U51" s="27" t="s">
        <v>15</v>
      </c>
      <c r="V51" s="28">
        <v>7</v>
      </c>
      <c r="W51" s="31" t="s">
        <v>20</v>
      </c>
      <c r="X51" s="29">
        <v>6</v>
      </c>
      <c r="Y51" s="26">
        <f t="shared" si="16"/>
        <v>13</v>
      </c>
      <c r="Z51" s="27" t="s">
        <v>16</v>
      </c>
      <c r="AA51" s="28">
        <v>7</v>
      </c>
      <c r="AB51" s="28" t="s">
        <v>21</v>
      </c>
      <c r="AC51" s="29">
        <v>9</v>
      </c>
      <c r="AD51" s="26">
        <f t="shared" si="17"/>
        <v>16</v>
      </c>
      <c r="AF51" s="22"/>
      <c r="AG51" s="22"/>
      <c r="AH51" s="22"/>
      <c r="AI51" s="22"/>
      <c r="AJ51" s="22"/>
    </row>
    <row r="52" spans="1:36" x14ac:dyDescent="0.25">
      <c r="A52" s="23" t="s">
        <v>35</v>
      </c>
      <c r="B52" s="24" t="s">
        <v>101</v>
      </c>
      <c r="C52" s="35" t="s">
        <v>102</v>
      </c>
      <c r="D52" s="123">
        <f t="shared" ref="D52:D82" si="18">J52+O52+T52+Y52+AD52</f>
        <v>58</v>
      </c>
      <c r="E52" s="26"/>
      <c r="F52" s="27" t="s">
        <v>17</v>
      </c>
      <c r="G52" s="28">
        <v>7</v>
      </c>
      <c r="H52" s="28" t="s">
        <v>27</v>
      </c>
      <c r="I52" s="41">
        <v>9</v>
      </c>
      <c r="J52" s="26">
        <f t="shared" si="13"/>
        <v>16</v>
      </c>
      <c r="K52" s="30" t="s">
        <v>16</v>
      </c>
      <c r="L52" s="28">
        <v>7</v>
      </c>
      <c r="M52" s="31" t="s">
        <v>20</v>
      </c>
      <c r="N52" s="29">
        <v>6</v>
      </c>
      <c r="O52" s="26">
        <f t="shared" si="14"/>
        <v>13</v>
      </c>
      <c r="P52" s="27"/>
      <c r="Q52" s="28"/>
      <c r="R52" s="28"/>
      <c r="S52" s="29"/>
      <c r="T52" s="36">
        <f t="shared" si="15"/>
        <v>0</v>
      </c>
      <c r="U52" s="30" t="s">
        <v>15</v>
      </c>
      <c r="V52" s="28">
        <v>9</v>
      </c>
      <c r="W52" s="31" t="s">
        <v>19</v>
      </c>
      <c r="X52" s="29">
        <v>6</v>
      </c>
      <c r="Y52" s="26">
        <f t="shared" si="16"/>
        <v>15</v>
      </c>
      <c r="Z52" s="27" t="s">
        <v>18</v>
      </c>
      <c r="AA52" s="28">
        <v>7</v>
      </c>
      <c r="AB52" s="28" t="s">
        <v>29</v>
      </c>
      <c r="AC52" s="41">
        <v>7</v>
      </c>
      <c r="AD52" s="26">
        <f t="shared" si="17"/>
        <v>14</v>
      </c>
      <c r="AF52" s="22"/>
      <c r="AG52" s="22"/>
      <c r="AH52" s="22"/>
      <c r="AI52" s="22"/>
      <c r="AJ52" s="22"/>
    </row>
    <row r="53" spans="1:36" x14ac:dyDescent="0.25">
      <c r="A53" s="23" t="s">
        <v>35</v>
      </c>
      <c r="B53" s="24" t="s">
        <v>103</v>
      </c>
      <c r="C53" s="35" t="s">
        <v>66</v>
      </c>
      <c r="D53" s="123">
        <f t="shared" si="18"/>
        <v>52</v>
      </c>
      <c r="E53" s="38"/>
      <c r="F53" s="39" t="s">
        <v>29</v>
      </c>
      <c r="G53" s="40">
        <v>9</v>
      </c>
      <c r="H53" s="40" t="s">
        <v>21</v>
      </c>
      <c r="I53" s="41">
        <v>9</v>
      </c>
      <c r="J53" s="42">
        <f t="shared" si="13"/>
        <v>18</v>
      </c>
      <c r="K53" s="39" t="s">
        <v>19</v>
      </c>
      <c r="L53" s="40">
        <v>9</v>
      </c>
      <c r="M53" s="40" t="s">
        <v>20</v>
      </c>
      <c r="N53" s="41">
        <v>7</v>
      </c>
      <c r="O53" s="42">
        <f t="shared" si="14"/>
        <v>16</v>
      </c>
      <c r="P53" s="39"/>
      <c r="Q53" s="40"/>
      <c r="R53" s="40"/>
      <c r="S53" s="41"/>
      <c r="T53" s="43">
        <f t="shared" si="15"/>
        <v>0</v>
      </c>
      <c r="U53" s="30"/>
      <c r="V53" s="28"/>
      <c r="W53" s="31"/>
      <c r="X53" s="29"/>
      <c r="Y53" s="43">
        <f t="shared" si="16"/>
        <v>0</v>
      </c>
      <c r="Z53" s="39" t="s">
        <v>18</v>
      </c>
      <c r="AA53" s="40">
        <v>9</v>
      </c>
      <c r="AB53" s="40" t="s">
        <v>26</v>
      </c>
      <c r="AC53" s="41">
        <v>9</v>
      </c>
      <c r="AD53" s="42">
        <f t="shared" si="17"/>
        <v>18</v>
      </c>
      <c r="AF53" s="22"/>
      <c r="AG53" s="22"/>
      <c r="AH53" s="22"/>
      <c r="AI53" s="22"/>
      <c r="AJ53" s="22"/>
    </row>
    <row r="54" spans="1:36" x14ac:dyDescent="0.25">
      <c r="A54" s="23" t="s">
        <v>37</v>
      </c>
      <c r="B54" s="24" t="s">
        <v>104</v>
      </c>
      <c r="C54" s="35" t="s">
        <v>59</v>
      </c>
      <c r="D54" s="123">
        <f t="shared" si="18"/>
        <v>43</v>
      </c>
      <c r="E54" s="26"/>
      <c r="F54" s="27" t="s">
        <v>17</v>
      </c>
      <c r="G54" s="28">
        <v>9</v>
      </c>
      <c r="H54" s="28" t="s">
        <v>26</v>
      </c>
      <c r="I54" s="41">
        <v>0</v>
      </c>
      <c r="J54" s="26">
        <f t="shared" si="13"/>
        <v>9</v>
      </c>
      <c r="K54" s="27"/>
      <c r="L54" s="28"/>
      <c r="M54" s="28"/>
      <c r="N54" s="29"/>
      <c r="O54" s="36">
        <f t="shared" si="14"/>
        <v>0</v>
      </c>
      <c r="P54" s="27"/>
      <c r="Q54" s="28"/>
      <c r="R54" s="28"/>
      <c r="S54" s="29"/>
      <c r="T54" s="36">
        <f t="shared" si="15"/>
        <v>0</v>
      </c>
      <c r="U54" s="46" t="s">
        <v>16</v>
      </c>
      <c r="V54" s="32">
        <v>9</v>
      </c>
      <c r="W54" s="32" t="s">
        <v>20</v>
      </c>
      <c r="X54" s="34">
        <v>9</v>
      </c>
      <c r="Y54" s="26">
        <f t="shared" si="16"/>
        <v>18</v>
      </c>
      <c r="Z54" s="27" t="s">
        <v>19</v>
      </c>
      <c r="AA54" s="28">
        <v>7</v>
      </c>
      <c r="AB54" s="28" t="s">
        <v>29</v>
      </c>
      <c r="AC54" s="41">
        <v>9</v>
      </c>
      <c r="AD54" s="26">
        <f t="shared" si="17"/>
        <v>16</v>
      </c>
      <c r="AF54" s="22"/>
      <c r="AG54" s="22"/>
      <c r="AH54" s="22"/>
      <c r="AI54" s="22"/>
      <c r="AJ54" s="22"/>
    </row>
    <row r="55" spans="1:36" x14ac:dyDescent="0.25">
      <c r="A55" s="23" t="s">
        <v>39</v>
      </c>
      <c r="B55" s="24" t="s">
        <v>105</v>
      </c>
      <c r="C55" s="35" t="s">
        <v>106</v>
      </c>
      <c r="D55" s="123">
        <f t="shared" si="18"/>
        <v>38</v>
      </c>
      <c r="E55" s="26"/>
      <c r="F55" s="27" t="s">
        <v>29</v>
      </c>
      <c r="G55" s="28">
        <v>6</v>
      </c>
      <c r="H55" s="28" t="s">
        <v>15</v>
      </c>
      <c r="I55" s="41">
        <v>7</v>
      </c>
      <c r="J55" s="26">
        <f t="shared" si="13"/>
        <v>13</v>
      </c>
      <c r="K55" s="30" t="s">
        <v>16</v>
      </c>
      <c r="L55" s="28">
        <v>7</v>
      </c>
      <c r="M55" s="31" t="s">
        <v>18</v>
      </c>
      <c r="N55" s="29">
        <v>5</v>
      </c>
      <c r="O55" s="26">
        <f t="shared" si="14"/>
        <v>12</v>
      </c>
      <c r="P55" s="27"/>
      <c r="Q55" s="28"/>
      <c r="R55" s="28"/>
      <c r="S55" s="29"/>
      <c r="T55" s="36">
        <f t="shared" si="15"/>
        <v>0</v>
      </c>
      <c r="U55" s="27" t="s">
        <v>27</v>
      </c>
      <c r="V55" s="28">
        <v>7</v>
      </c>
      <c r="W55" s="28" t="s">
        <v>19</v>
      </c>
      <c r="X55" s="29">
        <v>6</v>
      </c>
      <c r="Y55" s="26">
        <f t="shared" si="16"/>
        <v>13</v>
      </c>
      <c r="Z55" s="27"/>
      <c r="AA55" s="28"/>
      <c r="AB55" s="28"/>
      <c r="AC55" s="41"/>
      <c r="AD55" s="36">
        <f t="shared" si="17"/>
        <v>0</v>
      </c>
      <c r="AF55" s="22"/>
      <c r="AG55" s="22"/>
      <c r="AH55" s="22"/>
      <c r="AI55" s="22"/>
      <c r="AJ55" s="22"/>
    </row>
    <row r="56" spans="1:36" x14ac:dyDescent="0.25">
      <c r="A56" s="23" t="s">
        <v>41</v>
      </c>
      <c r="B56" s="24" t="s">
        <v>107</v>
      </c>
      <c r="C56" s="25" t="s">
        <v>108</v>
      </c>
      <c r="D56" s="123">
        <f t="shared" si="18"/>
        <v>36</v>
      </c>
      <c r="E56" s="26"/>
      <c r="F56" s="27"/>
      <c r="G56" s="28"/>
      <c r="H56" s="28"/>
      <c r="I56" s="29"/>
      <c r="J56" s="36">
        <f t="shared" si="13"/>
        <v>0</v>
      </c>
      <c r="K56" s="27"/>
      <c r="L56" s="28"/>
      <c r="M56" s="28"/>
      <c r="N56" s="29"/>
      <c r="O56" s="36">
        <f t="shared" si="14"/>
        <v>0</v>
      </c>
      <c r="P56" s="30" t="s">
        <v>28</v>
      </c>
      <c r="Q56" s="28">
        <v>5</v>
      </c>
      <c r="R56" s="31" t="s">
        <v>22</v>
      </c>
      <c r="S56" s="29">
        <v>9</v>
      </c>
      <c r="T56" s="26">
        <f t="shared" si="15"/>
        <v>14</v>
      </c>
      <c r="U56" s="27" t="s">
        <v>27</v>
      </c>
      <c r="V56" s="28">
        <v>6</v>
      </c>
      <c r="W56" s="28" t="s">
        <v>14</v>
      </c>
      <c r="X56" s="29">
        <v>9</v>
      </c>
      <c r="Y56" s="26">
        <f t="shared" si="16"/>
        <v>15</v>
      </c>
      <c r="Z56" s="27" t="s">
        <v>20</v>
      </c>
      <c r="AA56" s="28">
        <v>0</v>
      </c>
      <c r="AB56" s="28" t="s">
        <v>29</v>
      </c>
      <c r="AC56" s="29">
        <v>7</v>
      </c>
      <c r="AD56" s="26">
        <f t="shared" si="17"/>
        <v>7</v>
      </c>
      <c r="AF56" s="22"/>
      <c r="AG56" s="22"/>
      <c r="AH56" s="22"/>
      <c r="AI56" s="22"/>
      <c r="AJ56" s="22"/>
    </row>
    <row r="57" spans="1:36" x14ac:dyDescent="0.25">
      <c r="A57" s="23" t="s">
        <v>43</v>
      </c>
      <c r="B57" s="37" t="s">
        <v>109</v>
      </c>
      <c r="C57" s="25" t="s">
        <v>13</v>
      </c>
      <c r="D57" s="123">
        <f t="shared" si="18"/>
        <v>28</v>
      </c>
      <c r="E57" s="26"/>
      <c r="F57" s="27"/>
      <c r="G57" s="28"/>
      <c r="H57" s="28"/>
      <c r="I57" s="29"/>
      <c r="J57" s="36">
        <f t="shared" si="13"/>
        <v>0</v>
      </c>
      <c r="K57" s="30" t="s">
        <v>20</v>
      </c>
      <c r="L57" s="28">
        <v>14</v>
      </c>
      <c r="M57" s="31" t="s">
        <v>22</v>
      </c>
      <c r="N57" s="29">
        <v>14</v>
      </c>
      <c r="O57" s="26">
        <f t="shared" si="14"/>
        <v>28</v>
      </c>
      <c r="P57" s="27"/>
      <c r="Q57" s="28"/>
      <c r="R57" s="28"/>
      <c r="S57" s="29"/>
      <c r="T57" s="36">
        <f t="shared" si="15"/>
        <v>0</v>
      </c>
      <c r="U57" s="30"/>
      <c r="V57" s="28"/>
      <c r="W57" s="31"/>
      <c r="X57" s="29"/>
      <c r="Y57" s="36">
        <f t="shared" si="16"/>
        <v>0</v>
      </c>
      <c r="Z57" s="27"/>
      <c r="AA57" s="28"/>
      <c r="AB57" s="28"/>
      <c r="AC57" s="29"/>
      <c r="AD57" s="36">
        <f t="shared" si="17"/>
        <v>0</v>
      </c>
      <c r="AF57" s="22"/>
      <c r="AG57" s="22"/>
      <c r="AH57" s="22"/>
      <c r="AI57" s="22"/>
      <c r="AJ57" s="22"/>
    </row>
    <row r="58" spans="1:36" x14ac:dyDescent="0.25">
      <c r="A58" s="23" t="s">
        <v>43</v>
      </c>
      <c r="B58" s="24" t="s">
        <v>110</v>
      </c>
      <c r="C58" s="35" t="s">
        <v>59</v>
      </c>
      <c r="D58" s="123">
        <f t="shared" si="18"/>
        <v>28</v>
      </c>
      <c r="E58" s="26"/>
      <c r="F58" s="27" t="s">
        <v>29</v>
      </c>
      <c r="G58" s="28">
        <v>7</v>
      </c>
      <c r="H58" s="28" t="s">
        <v>21</v>
      </c>
      <c r="I58" s="41">
        <v>7</v>
      </c>
      <c r="J58" s="26">
        <f t="shared" si="13"/>
        <v>14</v>
      </c>
      <c r="K58" s="27"/>
      <c r="L58" s="28"/>
      <c r="M58" s="28"/>
      <c r="N58" s="29"/>
      <c r="O58" s="36">
        <f t="shared" si="14"/>
        <v>0</v>
      </c>
      <c r="P58" s="30" t="s">
        <v>16</v>
      </c>
      <c r="Q58" s="28">
        <v>7</v>
      </c>
      <c r="R58" s="31" t="s">
        <v>17</v>
      </c>
      <c r="S58" s="29">
        <v>7</v>
      </c>
      <c r="T58" s="26">
        <f t="shared" si="15"/>
        <v>14</v>
      </c>
      <c r="U58" s="65"/>
      <c r="V58" s="32"/>
      <c r="W58" s="33"/>
      <c r="X58" s="34"/>
      <c r="Y58" s="36">
        <f t="shared" si="16"/>
        <v>0</v>
      </c>
      <c r="Z58" s="27"/>
      <c r="AA58" s="28"/>
      <c r="AB58" s="28"/>
      <c r="AC58" s="41"/>
      <c r="AD58" s="36">
        <f t="shared" si="17"/>
        <v>0</v>
      </c>
      <c r="AF58" s="22"/>
      <c r="AG58" s="22"/>
      <c r="AH58" s="22"/>
      <c r="AI58" s="22"/>
      <c r="AJ58" s="22"/>
    </row>
    <row r="59" spans="1:36" x14ac:dyDescent="0.25">
      <c r="A59" s="23" t="s">
        <v>43</v>
      </c>
      <c r="B59" s="24" t="s">
        <v>111</v>
      </c>
      <c r="C59" s="25" t="s">
        <v>78</v>
      </c>
      <c r="D59" s="123">
        <f t="shared" si="18"/>
        <v>28</v>
      </c>
      <c r="E59" s="26"/>
      <c r="F59" s="27"/>
      <c r="G59" s="28"/>
      <c r="H59" s="28"/>
      <c r="I59" s="29"/>
      <c r="J59" s="36">
        <f t="shared" si="13"/>
        <v>0</v>
      </c>
      <c r="K59" s="27"/>
      <c r="L59" s="28"/>
      <c r="M59" s="28"/>
      <c r="N59" s="29"/>
      <c r="O59" s="36">
        <f t="shared" si="14"/>
        <v>0</v>
      </c>
      <c r="P59" s="30" t="s">
        <v>34</v>
      </c>
      <c r="Q59" s="28">
        <v>14</v>
      </c>
      <c r="R59" s="31" t="s">
        <v>97</v>
      </c>
      <c r="S59" s="29">
        <v>14</v>
      </c>
      <c r="T59" s="26">
        <f t="shared" si="15"/>
        <v>28</v>
      </c>
      <c r="U59" s="65"/>
      <c r="V59" s="32"/>
      <c r="W59" s="33"/>
      <c r="X59" s="34"/>
      <c r="Y59" s="36">
        <f t="shared" si="16"/>
        <v>0</v>
      </c>
      <c r="Z59" s="27"/>
      <c r="AA59" s="28"/>
      <c r="AB59" s="28"/>
      <c r="AC59" s="29"/>
      <c r="AD59" s="36">
        <f t="shared" si="17"/>
        <v>0</v>
      </c>
      <c r="AF59" s="22"/>
      <c r="AG59" s="22"/>
      <c r="AH59" s="22"/>
      <c r="AI59" s="22"/>
      <c r="AJ59" s="22"/>
    </row>
    <row r="60" spans="1:36" x14ac:dyDescent="0.25">
      <c r="A60" s="23" t="s">
        <v>46</v>
      </c>
      <c r="B60" s="24" t="s">
        <v>112</v>
      </c>
      <c r="C60" s="25" t="s">
        <v>51</v>
      </c>
      <c r="D60" s="123">
        <f t="shared" si="18"/>
        <v>23</v>
      </c>
      <c r="E60" s="26"/>
      <c r="F60" s="27"/>
      <c r="G60" s="28"/>
      <c r="H60" s="28"/>
      <c r="I60" s="29"/>
      <c r="J60" s="36">
        <f t="shared" si="13"/>
        <v>0</v>
      </c>
      <c r="K60" s="27"/>
      <c r="L60" s="28"/>
      <c r="M60" s="28"/>
      <c r="N60" s="29"/>
      <c r="O60" s="36">
        <f t="shared" si="14"/>
        <v>0</v>
      </c>
      <c r="P60" s="30" t="s">
        <v>20</v>
      </c>
      <c r="Q60" s="28">
        <v>14</v>
      </c>
      <c r="R60" s="31" t="s">
        <v>17</v>
      </c>
      <c r="S60" s="29">
        <v>9</v>
      </c>
      <c r="T60" s="26">
        <f t="shared" si="15"/>
        <v>23</v>
      </c>
      <c r="U60" s="65"/>
      <c r="V60" s="32"/>
      <c r="W60" s="33"/>
      <c r="X60" s="34"/>
      <c r="Y60" s="36">
        <f t="shared" si="16"/>
        <v>0</v>
      </c>
      <c r="Z60" s="27"/>
      <c r="AA60" s="28"/>
      <c r="AB60" s="28"/>
      <c r="AC60" s="29"/>
      <c r="AD60" s="36">
        <f t="shared" si="17"/>
        <v>0</v>
      </c>
      <c r="AF60" s="22"/>
      <c r="AG60" s="22"/>
      <c r="AH60" s="22"/>
      <c r="AI60" s="22"/>
      <c r="AJ60" s="22"/>
    </row>
    <row r="61" spans="1:36" x14ac:dyDescent="0.25">
      <c r="A61" s="23" t="s">
        <v>49</v>
      </c>
      <c r="B61" s="24" t="s">
        <v>113</v>
      </c>
      <c r="C61" s="25" t="s">
        <v>86</v>
      </c>
      <c r="D61" s="123">
        <f t="shared" si="18"/>
        <v>21</v>
      </c>
      <c r="E61" s="26"/>
      <c r="F61" s="27"/>
      <c r="G61" s="28"/>
      <c r="H61" s="28"/>
      <c r="I61" s="29"/>
      <c r="J61" s="36">
        <f t="shared" si="13"/>
        <v>0</v>
      </c>
      <c r="K61" s="27"/>
      <c r="L61" s="28"/>
      <c r="M61" s="28"/>
      <c r="N61" s="29"/>
      <c r="O61" s="36">
        <f t="shared" si="14"/>
        <v>0</v>
      </c>
      <c r="P61" s="30" t="s">
        <v>20</v>
      </c>
      <c r="Q61" s="28">
        <v>6</v>
      </c>
      <c r="R61" s="31" t="s">
        <v>17</v>
      </c>
      <c r="S61" s="29">
        <v>6</v>
      </c>
      <c r="T61" s="26">
        <f t="shared" si="15"/>
        <v>12</v>
      </c>
      <c r="U61" s="46"/>
      <c r="V61" s="32"/>
      <c r="W61" s="32"/>
      <c r="X61" s="34"/>
      <c r="Y61" s="36">
        <f t="shared" si="16"/>
        <v>0</v>
      </c>
      <c r="Z61" s="27" t="s">
        <v>20</v>
      </c>
      <c r="AA61" s="28">
        <v>0</v>
      </c>
      <c r="AB61" s="28" t="s">
        <v>22</v>
      </c>
      <c r="AC61" s="29">
        <v>9</v>
      </c>
      <c r="AD61" s="26">
        <f t="shared" si="17"/>
        <v>9</v>
      </c>
      <c r="AF61" s="22"/>
      <c r="AG61" s="22"/>
      <c r="AH61" s="22"/>
      <c r="AI61" s="22"/>
      <c r="AJ61" s="22"/>
    </row>
    <row r="62" spans="1:36" x14ac:dyDescent="0.25">
      <c r="A62" s="23" t="s">
        <v>52</v>
      </c>
      <c r="B62" s="66" t="s">
        <v>114</v>
      </c>
      <c r="C62" s="67" t="s">
        <v>69</v>
      </c>
      <c r="D62" s="123">
        <f t="shared" si="18"/>
        <v>19</v>
      </c>
      <c r="E62" s="26"/>
      <c r="F62" s="27"/>
      <c r="G62" s="28"/>
      <c r="H62" s="28"/>
      <c r="I62" s="29"/>
      <c r="J62" s="36">
        <f t="shared" si="13"/>
        <v>0</v>
      </c>
      <c r="K62" s="27"/>
      <c r="L62" s="28"/>
      <c r="M62" s="28"/>
      <c r="N62" s="29"/>
      <c r="O62" s="36">
        <f t="shared" si="14"/>
        <v>0</v>
      </c>
      <c r="P62" s="30"/>
      <c r="Q62" s="28"/>
      <c r="R62" s="31"/>
      <c r="S62" s="29"/>
      <c r="T62" s="36">
        <f t="shared" si="15"/>
        <v>0</v>
      </c>
      <c r="U62" s="46" t="s">
        <v>20</v>
      </c>
      <c r="V62" s="32">
        <v>7</v>
      </c>
      <c r="W62" s="32" t="s">
        <v>19</v>
      </c>
      <c r="X62" s="34">
        <v>5</v>
      </c>
      <c r="Y62" s="26">
        <f t="shared" si="16"/>
        <v>12</v>
      </c>
      <c r="Z62" s="27" t="s">
        <v>19</v>
      </c>
      <c r="AA62" s="28">
        <v>0</v>
      </c>
      <c r="AB62" s="28" t="s">
        <v>22</v>
      </c>
      <c r="AC62" s="29">
        <v>7</v>
      </c>
      <c r="AD62" s="26">
        <f t="shared" si="17"/>
        <v>7</v>
      </c>
      <c r="AF62" s="22"/>
      <c r="AG62" s="22"/>
      <c r="AH62" s="22"/>
      <c r="AI62" s="22"/>
      <c r="AJ62" s="22"/>
    </row>
    <row r="63" spans="1:36" x14ac:dyDescent="0.25">
      <c r="A63" s="23" t="s">
        <v>55</v>
      </c>
      <c r="B63" s="37" t="s">
        <v>115</v>
      </c>
      <c r="C63" s="25" t="s">
        <v>13</v>
      </c>
      <c r="D63" s="123">
        <f t="shared" si="18"/>
        <v>18</v>
      </c>
      <c r="E63" s="26"/>
      <c r="F63" s="27"/>
      <c r="G63" s="28"/>
      <c r="H63" s="28"/>
      <c r="I63" s="29"/>
      <c r="J63" s="36">
        <f t="shared" si="13"/>
        <v>0</v>
      </c>
      <c r="K63" s="30" t="s">
        <v>79</v>
      </c>
      <c r="L63" s="28">
        <v>9</v>
      </c>
      <c r="M63" s="31" t="s">
        <v>18</v>
      </c>
      <c r="N63" s="29">
        <v>9</v>
      </c>
      <c r="O63" s="26">
        <f t="shared" si="14"/>
        <v>18</v>
      </c>
      <c r="P63" s="27"/>
      <c r="Q63" s="28"/>
      <c r="R63" s="28"/>
      <c r="S63" s="29"/>
      <c r="T63" s="36">
        <f t="shared" si="15"/>
        <v>0</v>
      </c>
      <c r="U63" s="46"/>
      <c r="V63" s="32"/>
      <c r="W63" s="32"/>
      <c r="X63" s="34"/>
      <c r="Y63" s="36">
        <f t="shared" si="16"/>
        <v>0</v>
      </c>
      <c r="Z63" s="27"/>
      <c r="AA63" s="28"/>
      <c r="AB63" s="28"/>
      <c r="AC63" s="29"/>
      <c r="AD63" s="36">
        <f t="shared" si="17"/>
        <v>0</v>
      </c>
      <c r="AF63" s="22"/>
      <c r="AG63" s="22"/>
      <c r="AH63" s="22"/>
      <c r="AI63" s="22"/>
      <c r="AJ63" s="22"/>
    </row>
    <row r="64" spans="1:36" x14ac:dyDescent="0.25">
      <c r="A64" s="23" t="s">
        <v>55</v>
      </c>
      <c r="B64" s="24" t="s">
        <v>116</v>
      </c>
      <c r="C64" s="67" t="s">
        <v>86</v>
      </c>
      <c r="D64" s="123">
        <f t="shared" si="18"/>
        <v>18</v>
      </c>
      <c r="E64" s="26"/>
      <c r="F64" s="27"/>
      <c r="G64" s="28"/>
      <c r="H64" s="28"/>
      <c r="I64" s="29"/>
      <c r="J64" s="36">
        <f t="shared" si="13"/>
        <v>0</v>
      </c>
      <c r="K64" s="27"/>
      <c r="L64" s="28"/>
      <c r="M64" s="28"/>
      <c r="N64" s="29"/>
      <c r="O64" s="36">
        <f t="shared" si="14"/>
        <v>0</v>
      </c>
      <c r="P64" s="30"/>
      <c r="Q64" s="28"/>
      <c r="R64" s="31"/>
      <c r="S64" s="29"/>
      <c r="T64" s="36">
        <f t="shared" si="15"/>
        <v>0</v>
      </c>
      <c r="U64" s="46"/>
      <c r="V64" s="32"/>
      <c r="W64" s="32"/>
      <c r="X64" s="34"/>
      <c r="Y64" s="36">
        <f t="shared" si="16"/>
        <v>0</v>
      </c>
      <c r="Z64" s="27" t="s">
        <v>19</v>
      </c>
      <c r="AA64" s="28">
        <v>9</v>
      </c>
      <c r="AB64" s="28" t="s">
        <v>17</v>
      </c>
      <c r="AC64" s="29">
        <v>9</v>
      </c>
      <c r="AD64" s="26">
        <f t="shared" si="17"/>
        <v>18</v>
      </c>
      <c r="AF64" s="22"/>
      <c r="AG64" s="22"/>
      <c r="AH64" s="22"/>
      <c r="AI64" s="22"/>
      <c r="AJ64" s="22"/>
    </row>
    <row r="65" spans="1:36" x14ac:dyDescent="0.25">
      <c r="A65" s="23" t="s">
        <v>60</v>
      </c>
      <c r="B65" s="24" t="s">
        <v>117</v>
      </c>
      <c r="C65" s="35" t="s">
        <v>106</v>
      </c>
      <c r="D65" s="123">
        <f t="shared" si="18"/>
        <v>16</v>
      </c>
      <c r="E65" s="26"/>
      <c r="F65" s="27" t="s">
        <v>17</v>
      </c>
      <c r="G65" s="28">
        <v>7</v>
      </c>
      <c r="H65" s="28" t="s">
        <v>26</v>
      </c>
      <c r="I65" s="41">
        <v>9</v>
      </c>
      <c r="J65" s="26">
        <f t="shared" si="13"/>
        <v>16</v>
      </c>
      <c r="K65" s="27"/>
      <c r="L65" s="28"/>
      <c r="M65" s="28"/>
      <c r="N65" s="29"/>
      <c r="O65" s="36">
        <f t="shared" si="14"/>
        <v>0</v>
      </c>
      <c r="P65" s="27"/>
      <c r="Q65" s="28"/>
      <c r="R65" s="28"/>
      <c r="S65" s="29"/>
      <c r="T65" s="36">
        <f t="shared" si="15"/>
        <v>0</v>
      </c>
      <c r="U65" s="46"/>
      <c r="V65" s="32"/>
      <c r="W65" s="33"/>
      <c r="X65" s="34"/>
      <c r="Y65" s="36">
        <f t="shared" si="16"/>
        <v>0</v>
      </c>
      <c r="Z65" s="27"/>
      <c r="AA65" s="28"/>
      <c r="AB65" s="28"/>
      <c r="AC65" s="41"/>
      <c r="AD65" s="36">
        <f t="shared" si="17"/>
        <v>0</v>
      </c>
      <c r="AF65" s="22"/>
      <c r="AG65" s="22"/>
      <c r="AH65" s="22"/>
      <c r="AI65" s="22"/>
      <c r="AJ65" s="22"/>
    </row>
    <row r="66" spans="1:36" x14ac:dyDescent="0.25">
      <c r="A66" s="23" t="s">
        <v>60</v>
      </c>
      <c r="B66" s="37" t="s">
        <v>118</v>
      </c>
      <c r="C66" s="25" t="s">
        <v>59</v>
      </c>
      <c r="D66" s="123">
        <f t="shared" si="18"/>
        <v>16</v>
      </c>
      <c r="E66" s="26"/>
      <c r="F66" s="27"/>
      <c r="G66" s="28"/>
      <c r="H66" s="28"/>
      <c r="I66" s="29"/>
      <c r="J66" s="36">
        <f t="shared" si="13"/>
        <v>0</v>
      </c>
      <c r="K66" s="27"/>
      <c r="L66" s="28"/>
      <c r="M66" s="28"/>
      <c r="N66" s="29"/>
      <c r="O66" s="36">
        <f t="shared" si="14"/>
        <v>0</v>
      </c>
      <c r="P66" s="30" t="s">
        <v>20</v>
      </c>
      <c r="Q66" s="28">
        <v>7</v>
      </c>
      <c r="R66" s="31" t="s">
        <v>28</v>
      </c>
      <c r="S66" s="29">
        <v>9</v>
      </c>
      <c r="T66" s="26">
        <f t="shared" si="15"/>
        <v>16</v>
      </c>
      <c r="U66" s="46"/>
      <c r="V66" s="32"/>
      <c r="W66" s="32"/>
      <c r="X66" s="34"/>
      <c r="Y66" s="36">
        <f t="shared" si="16"/>
        <v>0</v>
      </c>
      <c r="Z66" s="27"/>
      <c r="AA66" s="28"/>
      <c r="AB66" s="28"/>
      <c r="AC66" s="29"/>
      <c r="AD66" s="36">
        <f t="shared" si="17"/>
        <v>0</v>
      </c>
      <c r="AF66" s="22"/>
      <c r="AG66" s="22"/>
      <c r="AH66" s="22"/>
      <c r="AI66" s="22"/>
      <c r="AJ66" s="22"/>
    </row>
    <row r="67" spans="1:36" x14ac:dyDescent="0.25">
      <c r="A67" s="23" t="s">
        <v>60</v>
      </c>
      <c r="B67" s="24" t="s">
        <v>119</v>
      </c>
      <c r="C67" s="67" t="s">
        <v>71</v>
      </c>
      <c r="D67" s="123">
        <f t="shared" si="18"/>
        <v>16</v>
      </c>
      <c r="E67" s="26"/>
      <c r="F67" s="27"/>
      <c r="G67" s="28"/>
      <c r="H67" s="28"/>
      <c r="I67" s="29"/>
      <c r="J67" s="36">
        <f t="shared" si="13"/>
        <v>0</v>
      </c>
      <c r="K67" s="27"/>
      <c r="L67" s="28"/>
      <c r="M67" s="28"/>
      <c r="N67" s="29"/>
      <c r="O67" s="36">
        <f t="shared" si="14"/>
        <v>0</v>
      </c>
      <c r="P67" s="30"/>
      <c r="Q67" s="28"/>
      <c r="R67" s="31"/>
      <c r="S67" s="29"/>
      <c r="T67" s="36">
        <f t="shared" si="15"/>
        <v>0</v>
      </c>
      <c r="U67" s="46" t="s">
        <v>21</v>
      </c>
      <c r="V67" s="32">
        <v>7</v>
      </c>
      <c r="W67" s="32" t="s">
        <v>26</v>
      </c>
      <c r="X67" s="34">
        <v>9</v>
      </c>
      <c r="Y67" s="26">
        <f t="shared" si="16"/>
        <v>16</v>
      </c>
      <c r="Z67" s="27"/>
      <c r="AA67" s="28"/>
      <c r="AB67" s="28"/>
      <c r="AC67" s="29"/>
      <c r="AD67" s="36">
        <f t="shared" si="17"/>
        <v>0</v>
      </c>
      <c r="AF67" s="22"/>
      <c r="AG67" s="22"/>
      <c r="AH67" s="22"/>
      <c r="AI67" s="22"/>
      <c r="AJ67" s="22"/>
    </row>
    <row r="68" spans="1:36" x14ac:dyDescent="0.25">
      <c r="A68" s="23" t="s">
        <v>62</v>
      </c>
      <c r="B68" s="37" t="s">
        <v>120</v>
      </c>
      <c r="C68" s="35" t="s">
        <v>121</v>
      </c>
      <c r="D68" s="123">
        <f t="shared" si="18"/>
        <v>15</v>
      </c>
      <c r="E68" s="26"/>
      <c r="F68" s="27"/>
      <c r="G68" s="28"/>
      <c r="H68" s="28"/>
      <c r="I68" s="29"/>
      <c r="J68" s="36">
        <f t="shared" si="13"/>
        <v>0</v>
      </c>
      <c r="K68" s="30" t="s">
        <v>16</v>
      </c>
      <c r="L68" s="28">
        <v>9</v>
      </c>
      <c r="M68" s="31" t="s">
        <v>18</v>
      </c>
      <c r="N68" s="29">
        <v>6</v>
      </c>
      <c r="O68" s="26">
        <f t="shared" si="14"/>
        <v>15</v>
      </c>
      <c r="P68" s="27"/>
      <c r="Q68" s="28"/>
      <c r="R68" s="28"/>
      <c r="S68" s="29"/>
      <c r="T68" s="36">
        <f t="shared" si="15"/>
        <v>0</v>
      </c>
      <c r="U68" s="65"/>
      <c r="V68" s="32"/>
      <c r="W68" s="33"/>
      <c r="X68" s="34"/>
      <c r="Y68" s="36">
        <f t="shared" si="16"/>
        <v>0</v>
      </c>
      <c r="Z68" s="27"/>
      <c r="AA68" s="28"/>
      <c r="AB68" s="28"/>
      <c r="AC68" s="29"/>
      <c r="AD68" s="36">
        <f t="shared" si="17"/>
        <v>0</v>
      </c>
      <c r="AF68" s="22"/>
      <c r="AG68" s="22"/>
      <c r="AH68" s="22"/>
      <c r="AI68" s="22"/>
      <c r="AJ68" s="22"/>
    </row>
    <row r="69" spans="1:36" x14ac:dyDescent="0.25">
      <c r="A69" s="23" t="s">
        <v>62</v>
      </c>
      <c r="B69" s="24" t="s">
        <v>122</v>
      </c>
      <c r="C69" s="25" t="s">
        <v>78</v>
      </c>
      <c r="D69" s="123">
        <f t="shared" si="18"/>
        <v>15</v>
      </c>
      <c r="E69" s="26"/>
      <c r="F69" s="27"/>
      <c r="G69" s="28"/>
      <c r="H69" s="28"/>
      <c r="I69" s="29"/>
      <c r="J69" s="36">
        <f t="shared" si="13"/>
        <v>0</v>
      </c>
      <c r="K69" s="27"/>
      <c r="L69" s="28"/>
      <c r="M69" s="28"/>
      <c r="N69" s="29"/>
      <c r="O69" s="36">
        <f t="shared" si="14"/>
        <v>0</v>
      </c>
      <c r="P69" s="30" t="s">
        <v>16</v>
      </c>
      <c r="Q69" s="28">
        <v>9</v>
      </c>
      <c r="R69" s="31" t="s">
        <v>97</v>
      </c>
      <c r="S69" s="29">
        <v>6</v>
      </c>
      <c r="T69" s="26">
        <f t="shared" si="15"/>
        <v>15</v>
      </c>
      <c r="U69" s="46"/>
      <c r="V69" s="32"/>
      <c r="W69" s="32"/>
      <c r="X69" s="34"/>
      <c r="Y69" s="36">
        <f t="shared" si="16"/>
        <v>0</v>
      </c>
      <c r="Z69" s="27"/>
      <c r="AA69" s="28"/>
      <c r="AB69" s="28"/>
      <c r="AC69" s="29"/>
      <c r="AD69" s="36">
        <f t="shared" si="17"/>
        <v>0</v>
      </c>
      <c r="AF69" s="22"/>
      <c r="AG69" s="22"/>
      <c r="AH69" s="22"/>
      <c r="AI69" s="22"/>
      <c r="AJ69" s="22"/>
    </row>
    <row r="70" spans="1:36" x14ac:dyDescent="0.25">
      <c r="A70" s="23" t="s">
        <v>67</v>
      </c>
      <c r="B70" s="24" t="s">
        <v>123</v>
      </c>
      <c r="C70" s="67" t="s">
        <v>32</v>
      </c>
      <c r="D70" s="123">
        <f t="shared" si="18"/>
        <v>14</v>
      </c>
      <c r="E70" s="26"/>
      <c r="F70" s="27"/>
      <c r="G70" s="28"/>
      <c r="H70" s="28"/>
      <c r="I70" s="29"/>
      <c r="J70" s="36">
        <f t="shared" si="13"/>
        <v>0</v>
      </c>
      <c r="K70" s="27"/>
      <c r="L70" s="28"/>
      <c r="M70" s="28"/>
      <c r="N70" s="29"/>
      <c r="O70" s="36">
        <f t="shared" si="14"/>
        <v>0</v>
      </c>
      <c r="P70" s="30"/>
      <c r="Q70" s="28"/>
      <c r="R70" s="31"/>
      <c r="S70" s="29"/>
      <c r="T70" s="36">
        <f t="shared" si="15"/>
        <v>0</v>
      </c>
      <c r="U70" s="46" t="s">
        <v>16</v>
      </c>
      <c r="V70" s="32">
        <v>7</v>
      </c>
      <c r="W70" s="32" t="s">
        <v>19</v>
      </c>
      <c r="X70" s="34">
        <v>7</v>
      </c>
      <c r="Y70" s="26">
        <f t="shared" si="16"/>
        <v>14</v>
      </c>
      <c r="Z70" s="27"/>
      <c r="AA70" s="28"/>
      <c r="AB70" s="28"/>
      <c r="AC70" s="29"/>
      <c r="AD70" s="36">
        <f t="shared" si="17"/>
        <v>0</v>
      </c>
      <c r="AF70" s="22"/>
      <c r="AG70" s="22"/>
      <c r="AH70" s="22"/>
      <c r="AI70" s="22"/>
      <c r="AJ70" s="22"/>
    </row>
    <row r="71" spans="1:36" x14ac:dyDescent="0.25">
      <c r="A71" s="23" t="s">
        <v>72</v>
      </c>
      <c r="B71" s="24" t="s">
        <v>124</v>
      </c>
      <c r="C71" s="35" t="s">
        <v>102</v>
      </c>
      <c r="D71" s="123">
        <f t="shared" si="18"/>
        <v>13</v>
      </c>
      <c r="E71" s="26"/>
      <c r="F71" s="27"/>
      <c r="G71" s="28"/>
      <c r="H71" s="28"/>
      <c r="I71" s="29"/>
      <c r="J71" s="36">
        <f t="shared" si="13"/>
        <v>0</v>
      </c>
      <c r="K71" s="27" t="s">
        <v>19</v>
      </c>
      <c r="L71" s="28">
        <v>6</v>
      </c>
      <c r="M71" s="31" t="s">
        <v>17</v>
      </c>
      <c r="N71" s="29">
        <v>7</v>
      </c>
      <c r="O71" s="26">
        <f t="shared" si="14"/>
        <v>13</v>
      </c>
      <c r="P71" s="27"/>
      <c r="Q71" s="28"/>
      <c r="R71" s="28"/>
      <c r="S71" s="29"/>
      <c r="T71" s="36">
        <f t="shared" si="15"/>
        <v>0</v>
      </c>
      <c r="U71" s="46"/>
      <c r="V71" s="32"/>
      <c r="W71" s="32"/>
      <c r="X71" s="34"/>
      <c r="Y71" s="36">
        <f t="shared" si="16"/>
        <v>0</v>
      </c>
      <c r="Z71" s="27"/>
      <c r="AA71" s="28"/>
      <c r="AB71" s="28"/>
      <c r="AC71" s="29"/>
      <c r="AD71" s="36">
        <f t="shared" si="17"/>
        <v>0</v>
      </c>
      <c r="AF71" s="22"/>
      <c r="AG71" s="22"/>
      <c r="AH71" s="22"/>
      <c r="AI71" s="22"/>
      <c r="AJ71" s="22"/>
    </row>
    <row r="72" spans="1:36" x14ac:dyDescent="0.25">
      <c r="A72" s="23" t="s">
        <v>72</v>
      </c>
      <c r="B72" s="24" t="s">
        <v>125</v>
      </c>
      <c r="C72" s="25" t="s">
        <v>59</v>
      </c>
      <c r="D72" s="123">
        <f t="shared" si="18"/>
        <v>13</v>
      </c>
      <c r="E72" s="26"/>
      <c r="F72" s="27"/>
      <c r="G72" s="28"/>
      <c r="H72" s="28"/>
      <c r="I72" s="29"/>
      <c r="J72" s="36">
        <f t="shared" si="13"/>
        <v>0</v>
      </c>
      <c r="K72" s="27"/>
      <c r="L72" s="28"/>
      <c r="M72" s="28"/>
      <c r="N72" s="29"/>
      <c r="O72" s="36">
        <f t="shared" si="14"/>
        <v>0</v>
      </c>
      <c r="P72" s="30" t="s">
        <v>16</v>
      </c>
      <c r="Q72" s="28">
        <v>6</v>
      </c>
      <c r="R72" s="31" t="s">
        <v>28</v>
      </c>
      <c r="S72" s="29">
        <v>7</v>
      </c>
      <c r="T72" s="26">
        <f t="shared" si="15"/>
        <v>13</v>
      </c>
      <c r="U72" s="46"/>
      <c r="V72" s="32"/>
      <c r="W72" s="32"/>
      <c r="X72" s="34"/>
      <c r="Y72" s="36">
        <f t="shared" si="16"/>
        <v>0</v>
      </c>
      <c r="Z72" s="27"/>
      <c r="AA72" s="28"/>
      <c r="AB72" s="28"/>
      <c r="AC72" s="29"/>
      <c r="AD72" s="36">
        <f t="shared" si="17"/>
        <v>0</v>
      </c>
      <c r="AF72" s="22"/>
      <c r="AG72" s="22"/>
      <c r="AH72" s="22"/>
      <c r="AI72" s="22"/>
      <c r="AJ72" s="22"/>
    </row>
    <row r="73" spans="1:36" x14ac:dyDescent="0.25">
      <c r="A73" s="23" t="s">
        <v>72</v>
      </c>
      <c r="B73" s="24" t="s">
        <v>126</v>
      </c>
      <c r="C73" s="68" t="s">
        <v>69</v>
      </c>
      <c r="D73" s="123">
        <f t="shared" si="18"/>
        <v>13</v>
      </c>
      <c r="E73" s="26"/>
      <c r="F73" s="27"/>
      <c r="G73" s="28"/>
      <c r="H73" s="28"/>
      <c r="I73" s="29"/>
      <c r="J73" s="36">
        <f t="shared" si="13"/>
        <v>0</v>
      </c>
      <c r="K73" s="27"/>
      <c r="L73" s="28"/>
      <c r="M73" s="28"/>
      <c r="N73" s="29"/>
      <c r="O73" s="36">
        <f t="shared" si="14"/>
        <v>0</v>
      </c>
      <c r="P73" s="69"/>
      <c r="Q73" s="70"/>
      <c r="R73" s="71"/>
      <c r="S73" s="72"/>
      <c r="T73" s="36">
        <f t="shared" si="15"/>
        <v>0</v>
      </c>
      <c r="U73" s="46"/>
      <c r="V73" s="32"/>
      <c r="W73" s="32"/>
      <c r="X73" s="34"/>
      <c r="Y73" s="36">
        <f t="shared" si="16"/>
        <v>0</v>
      </c>
      <c r="Z73" s="27" t="s">
        <v>20</v>
      </c>
      <c r="AA73" s="28">
        <v>7</v>
      </c>
      <c r="AB73" s="28" t="s">
        <v>17</v>
      </c>
      <c r="AC73" s="29">
        <v>6</v>
      </c>
      <c r="AD73" s="26">
        <f t="shared" si="17"/>
        <v>13</v>
      </c>
      <c r="AF73" s="22"/>
      <c r="AG73" s="22"/>
      <c r="AH73" s="22"/>
      <c r="AI73" s="22"/>
      <c r="AJ73" s="22"/>
    </row>
    <row r="74" spans="1:36" x14ac:dyDescent="0.25">
      <c r="A74" s="23" t="s">
        <v>74</v>
      </c>
      <c r="B74" s="24" t="s">
        <v>127</v>
      </c>
      <c r="C74" s="73" t="s">
        <v>59</v>
      </c>
      <c r="D74" s="123">
        <f t="shared" si="18"/>
        <v>11</v>
      </c>
      <c r="E74" s="26"/>
      <c r="F74" s="27"/>
      <c r="G74" s="28"/>
      <c r="H74" s="28"/>
      <c r="I74" s="29"/>
      <c r="J74" s="36">
        <f t="shared" si="13"/>
        <v>0</v>
      </c>
      <c r="K74" s="27"/>
      <c r="L74" s="28"/>
      <c r="M74" s="28"/>
      <c r="N74" s="29"/>
      <c r="O74" s="36">
        <f t="shared" si="14"/>
        <v>0</v>
      </c>
      <c r="P74" s="31" t="s">
        <v>20</v>
      </c>
      <c r="Q74" s="70">
        <v>5</v>
      </c>
      <c r="R74" s="71" t="s">
        <v>28</v>
      </c>
      <c r="S74" s="72">
        <v>6</v>
      </c>
      <c r="T74" s="26">
        <f t="shared" si="15"/>
        <v>11</v>
      </c>
      <c r="U74" s="46"/>
      <c r="V74" s="32"/>
      <c r="W74" s="32"/>
      <c r="X74" s="34"/>
      <c r="Y74" s="36">
        <f t="shared" si="16"/>
        <v>0</v>
      </c>
      <c r="Z74" s="27"/>
      <c r="AA74" s="28"/>
      <c r="AB74" s="28"/>
      <c r="AC74" s="29"/>
      <c r="AD74" s="36">
        <f t="shared" si="17"/>
        <v>0</v>
      </c>
      <c r="AF74" s="22"/>
      <c r="AG74" s="22"/>
      <c r="AH74" s="22"/>
      <c r="AI74" s="22"/>
      <c r="AJ74" s="22"/>
    </row>
    <row r="75" spans="1:36" x14ac:dyDescent="0.25">
      <c r="A75" s="47" t="s">
        <v>76</v>
      </c>
      <c r="B75" s="74" t="s">
        <v>128</v>
      </c>
      <c r="C75" s="75" t="s">
        <v>59</v>
      </c>
      <c r="D75" s="123">
        <f t="shared" si="18"/>
        <v>9</v>
      </c>
      <c r="E75" s="26"/>
      <c r="F75" s="27"/>
      <c r="G75" s="28"/>
      <c r="H75" s="28"/>
      <c r="I75" s="29"/>
      <c r="J75" s="36">
        <f t="shared" si="13"/>
        <v>0</v>
      </c>
      <c r="K75" s="27"/>
      <c r="L75" s="28"/>
      <c r="M75" s="28"/>
      <c r="N75" s="29"/>
      <c r="O75" s="36">
        <f t="shared" si="14"/>
        <v>0</v>
      </c>
      <c r="P75" s="76" t="s">
        <v>20</v>
      </c>
      <c r="Q75" s="70">
        <v>4</v>
      </c>
      <c r="R75" s="71" t="s">
        <v>17</v>
      </c>
      <c r="S75" s="72">
        <v>5</v>
      </c>
      <c r="T75" s="26">
        <f t="shared" si="15"/>
        <v>9</v>
      </c>
      <c r="U75" s="77"/>
      <c r="V75" s="78"/>
      <c r="W75" s="78"/>
      <c r="X75" s="79"/>
      <c r="Y75" s="36">
        <f t="shared" si="16"/>
        <v>0</v>
      </c>
      <c r="Z75" s="27"/>
      <c r="AA75" s="28"/>
      <c r="AB75" s="28"/>
      <c r="AC75" s="29"/>
      <c r="AD75" s="36">
        <f t="shared" si="17"/>
        <v>0</v>
      </c>
      <c r="AF75" s="22"/>
      <c r="AG75" s="22"/>
      <c r="AH75" s="22"/>
      <c r="AI75" s="22"/>
      <c r="AJ75" s="22"/>
    </row>
    <row r="76" spans="1:36" x14ac:dyDescent="0.25">
      <c r="A76" s="47" t="s">
        <v>129</v>
      </c>
      <c r="B76" s="80" t="s">
        <v>130</v>
      </c>
      <c r="C76" s="75" t="s">
        <v>108</v>
      </c>
      <c r="D76" s="123">
        <f t="shared" si="18"/>
        <v>8</v>
      </c>
      <c r="E76" s="26"/>
      <c r="F76" s="27"/>
      <c r="G76" s="28"/>
      <c r="H76" s="28"/>
      <c r="I76" s="29"/>
      <c r="J76" s="36">
        <f t="shared" si="13"/>
        <v>0</v>
      </c>
      <c r="K76" s="30" t="s">
        <v>20</v>
      </c>
      <c r="L76" s="28">
        <v>5</v>
      </c>
      <c r="M76" s="31" t="s">
        <v>18</v>
      </c>
      <c r="N76" s="29">
        <v>3</v>
      </c>
      <c r="O76" s="26">
        <f t="shared" si="14"/>
        <v>8</v>
      </c>
      <c r="P76" s="81"/>
      <c r="Q76" s="70"/>
      <c r="R76" s="70"/>
      <c r="S76" s="72"/>
      <c r="T76" s="36">
        <f t="shared" si="15"/>
        <v>0</v>
      </c>
      <c r="U76" s="77"/>
      <c r="V76" s="78"/>
      <c r="W76" s="78"/>
      <c r="X76" s="79"/>
      <c r="Y76" s="36">
        <f t="shared" si="16"/>
        <v>0</v>
      </c>
      <c r="Z76" s="27"/>
      <c r="AA76" s="28"/>
      <c r="AB76" s="28"/>
      <c r="AC76" s="29"/>
      <c r="AD76" s="36">
        <f t="shared" si="17"/>
        <v>0</v>
      </c>
      <c r="AF76" s="22"/>
      <c r="AG76" s="22"/>
      <c r="AH76" s="22"/>
      <c r="AI76" s="22"/>
      <c r="AJ76" s="22"/>
    </row>
    <row r="77" spans="1:36" x14ac:dyDescent="0.25">
      <c r="A77" s="47" t="s">
        <v>131</v>
      </c>
      <c r="B77" s="74" t="s">
        <v>132</v>
      </c>
      <c r="C77" s="72" t="s">
        <v>13</v>
      </c>
      <c r="D77" s="123">
        <f t="shared" si="18"/>
        <v>7</v>
      </c>
      <c r="E77" s="26"/>
      <c r="F77" s="27" t="s">
        <v>33</v>
      </c>
      <c r="G77" s="28">
        <v>7</v>
      </c>
      <c r="H77" s="28" t="s">
        <v>15</v>
      </c>
      <c r="I77" s="41">
        <v>0</v>
      </c>
      <c r="J77" s="26">
        <f t="shared" si="13"/>
        <v>7</v>
      </c>
      <c r="K77" s="27"/>
      <c r="L77" s="28"/>
      <c r="M77" s="28"/>
      <c r="N77" s="29"/>
      <c r="O77" s="36">
        <f t="shared" si="14"/>
        <v>0</v>
      </c>
      <c r="P77" s="81"/>
      <c r="Q77" s="70"/>
      <c r="R77" s="70"/>
      <c r="S77" s="72"/>
      <c r="T77" s="36">
        <f t="shared" si="15"/>
        <v>0</v>
      </c>
      <c r="U77" s="77"/>
      <c r="V77" s="78"/>
      <c r="W77" s="78"/>
      <c r="X77" s="79"/>
      <c r="Y77" s="36">
        <f t="shared" si="16"/>
        <v>0</v>
      </c>
      <c r="Z77" s="27"/>
      <c r="AA77" s="28"/>
      <c r="AB77" s="28"/>
      <c r="AC77" s="41"/>
      <c r="AD77" s="36">
        <f t="shared" si="17"/>
        <v>0</v>
      </c>
      <c r="AF77" s="22"/>
      <c r="AG77" s="22"/>
      <c r="AH77" s="22"/>
      <c r="AI77" s="22"/>
      <c r="AJ77" s="22"/>
    </row>
    <row r="78" spans="1:36" x14ac:dyDescent="0.25">
      <c r="A78" s="47" t="s">
        <v>131</v>
      </c>
      <c r="B78" s="74" t="s">
        <v>133</v>
      </c>
      <c r="C78" s="75" t="s">
        <v>54</v>
      </c>
      <c r="D78" s="123">
        <f t="shared" si="18"/>
        <v>7</v>
      </c>
      <c r="E78" s="26"/>
      <c r="F78" s="27"/>
      <c r="G78" s="28"/>
      <c r="H78" s="28"/>
      <c r="I78" s="29"/>
      <c r="J78" s="36">
        <f t="shared" si="13"/>
        <v>0</v>
      </c>
      <c r="K78" s="27"/>
      <c r="L78" s="28"/>
      <c r="M78" s="28"/>
      <c r="N78" s="29"/>
      <c r="O78" s="36">
        <f t="shared" si="14"/>
        <v>0</v>
      </c>
      <c r="P78" s="76" t="s">
        <v>20</v>
      </c>
      <c r="Q78" s="70">
        <v>3</v>
      </c>
      <c r="R78" s="71" t="s">
        <v>17</v>
      </c>
      <c r="S78" s="72">
        <v>4</v>
      </c>
      <c r="T78" s="26">
        <f t="shared" si="15"/>
        <v>7</v>
      </c>
      <c r="U78" s="77"/>
      <c r="V78" s="78"/>
      <c r="W78" s="78"/>
      <c r="X78" s="79"/>
      <c r="Y78" s="36">
        <f t="shared" si="16"/>
        <v>0</v>
      </c>
      <c r="Z78" s="27"/>
      <c r="AA78" s="28"/>
      <c r="AB78" s="28"/>
      <c r="AC78" s="29"/>
      <c r="AD78" s="36">
        <f t="shared" si="17"/>
        <v>0</v>
      </c>
      <c r="AF78" s="22"/>
      <c r="AG78" s="22"/>
      <c r="AH78" s="22"/>
      <c r="AI78" s="22"/>
      <c r="AJ78" s="22"/>
    </row>
    <row r="79" spans="1:36" x14ac:dyDescent="0.25">
      <c r="A79" s="47" t="s">
        <v>131</v>
      </c>
      <c r="B79" s="74" t="s">
        <v>134</v>
      </c>
      <c r="C79" s="82" t="s">
        <v>32</v>
      </c>
      <c r="D79" s="123">
        <f t="shared" si="18"/>
        <v>7</v>
      </c>
      <c r="E79" s="26"/>
      <c r="F79" s="27"/>
      <c r="G79" s="28"/>
      <c r="H79" s="28"/>
      <c r="I79" s="29"/>
      <c r="J79" s="36">
        <f t="shared" si="13"/>
        <v>0</v>
      </c>
      <c r="K79" s="27"/>
      <c r="L79" s="28"/>
      <c r="M79" s="28"/>
      <c r="N79" s="29"/>
      <c r="O79" s="36">
        <f t="shared" si="14"/>
        <v>0</v>
      </c>
      <c r="P79" s="69"/>
      <c r="Q79" s="70"/>
      <c r="R79" s="71"/>
      <c r="S79" s="29"/>
      <c r="T79" s="36">
        <f t="shared" si="15"/>
        <v>0</v>
      </c>
      <c r="U79" s="77"/>
      <c r="V79" s="78"/>
      <c r="W79" s="78"/>
      <c r="X79" s="79"/>
      <c r="Y79" s="36">
        <f t="shared" si="16"/>
        <v>0</v>
      </c>
      <c r="Z79" s="27" t="s">
        <v>17</v>
      </c>
      <c r="AA79" s="28">
        <v>0</v>
      </c>
      <c r="AB79" s="28" t="s">
        <v>26</v>
      </c>
      <c r="AC79" s="29">
        <v>7</v>
      </c>
      <c r="AD79" s="26">
        <f t="shared" si="17"/>
        <v>7</v>
      </c>
      <c r="AF79" s="22"/>
      <c r="AG79" s="22"/>
      <c r="AH79" s="22"/>
      <c r="AI79" s="22"/>
      <c r="AJ79" s="22"/>
    </row>
    <row r="80" spans="1:36" x14ac:dyDescent="0.25">
      <c r="A80" s="47" t="s">
        <v>135</v>
      </c>
      <c r="B80" s="74" t="s">
        <v>136</v>
      </c>
      <c r="C80" s="75" t="s">
        <v>59</v>
      </c>
      <c r="D80" s="123">
        <f t="shared" si="18"/>
        <v>6</v>
      </c>
      <c r="E80" s="83"/>
      <c r="F80" s="84"/>
      <c r="G80" s="70"/>
      <c r="H80" s="70"/>
      <c r="I80" s="72"/>
      <c r="J80" s="36">
        <f t="shared" si="13"/>
        <v>0</v>
      </c>
      <c r="K80" s="84"/>
      <c r="L80" s="70"/>
      <c r="M80" s="70"/>
      <c r="N80" s="72"/>
      <c r="O80" s="36">
        <f t="shared" si="14"/>
        <v>0</v>
      </c>
      <c r="P80" s="69" t="s">
        <v>34</v>
      </c>
      <c r="Q80" s="70">
        <v>6</v>
      </c>
      <c r="R80" s="71" t="s">
        <v>19</v>
      </c>
      <c r="S80" s="72">
        <v>0</v>
      </c>
      <c r="T80" s="26">
        <f t="shared" si="15"/>
        <v>6</v>
      </c>
      <c r="U80" s="77"/>
      <c r="V80" s="78"/>
      <c r="W80" s="78"/>
      <c r="X80" s="79"/>
      <c r="Y80" s="36">
        <f t="shared" si="16"/>
        <v>0</v>
      </c>
      <c r="Z80" s="84"/>
      <c r="AA80" s="70"/>
      <c r="AB80" s="70"/>
      <c r="AC80" s="72"/>
      <c r="AD80" s="36">
        <f t="shared" si="17"/>
        <v>0</v>
      </c>
      <c r="AF80" s="22"/>
      <c r="AG80" s="22"/>
      <c r="AH80" s="22"/>
      <c r="AI80" s="22"/>
      <c r="AJ80" s="22"/>
    </row>
    <row r="81" spans="1:36" x14ac:dyDescent="0.25">
      <c r="A81" s="47" t="s">
        <v>137</v>
      </c>
      <c r="B81" s="74" t="s">
        <v>138</v>
      </c>
      <c r="C81" s="82" t="s">
        <v>106</v>
      </c>
      <c r="D81" s="123">
        <f t="shared" si="18"/>
        <v>0</v>
      </c>
      <c r="E81" s="83"/>
      <c r="F81" s="84"/>
      <c r="G81" s="70"/>
      <c r="H81" s="70"/>
      <c r="I81" s="72"/>
      <c r="J81" s="36">
        <f t="shared" si="13"/>
        <v>0</v>
      </c>
      <c r="K81" s="84"/>
      <c r="L81" s="70"/>
      <c r="M81" s="70"/>
      <c r="N81" s="72"/>
      <c r="O81" s="36">
        <f t="shared" si="14"/>
        <v>0</v>
      </c>
      <c r="P81" s="69"/>
      <c r="Q81" s="70"/>
      <c r="R81" s="71"/>
      <c r="S81" s="72"/>
      <c r="T81" s="36">
        <f t="shared" si="15"/>
        <v>0</v>
      </c>
      <c r="U81" s="77" t="s">
        <v>16</v>
      </c>
      <c r="V81" s="78">
        <v>0</v>
      </c>
      <c r="W81" s="78" t="s">
        <v>29</v>
      </c>
      <c r="X81" s="79">
        <v>0</v>
      </c>
      <c r="Y81" s="26">
        <f t="shared" si="16"/>
        <v>0</v>
      </c>
      <c r="Z81" s="84"/>
      <c r="AA81" s="70"/>
      <c r="AB81" s="70"/>
      <c r="AC81" s="72"/>
      <c r="AD81" s="36">
        <f t="shared" si="17"/>
        <v>0</v>
      </c>
      <c r="AF81" s="22"/>
      <c r="AG81" s="22"/>
      <c r="AH81" s="22"/>
      <c r="AI81" s="22"/>
      <c r="AJ81" s="22"/>
    </row>
    <row r="82" spans="1:36" x14ac:dyDescent="0.25">
      <c r="A82" s="47" t="s">
        <v>137</v>
      </c>
      <c r="B82" s="74" t="s">
        <v>139</v>
      </c>
      <c r="C82" s="82" t="s">
        <v>59</v>
      </c>
      <c r="D82" s="123">
        <f t="shared" si="18"/>
        <v>0</v>
      </c>
      <c r="E82" s="83"/>
      <c r="F82" s="84"/>
      <c r="G82" s="70"/>
      <c r="H82" s="70"/>
      <c r="I82" s="72"/>
      <c r="J82" s="36">
        <f t="shared" si="13"/>
        <v>0</v>
      </c>
      <c r="K82" s="84"/>
      <c r="L82" s="70"/>
      <c r="M82" s="70"/>
      <c r="N82" s="72"/>
      <c r="O82" s="36">
        <f t="shared" si="14"/>
        <v>0</v>
      </c>
      <c r="P82" s="69"/>
      <c r="Q82" s="70"/>
      <c r="R82" s="71"/>
      <c r="S82" s="72"/>
      <c r="T82" s="36">
        <f t="shared" si="15"/>
        <v>0</v>
      </c>
      <c r="U82" s="77" t="s">
        <v>21</v>
      </c>
      <c r="V82" s="78">
        <v>0</v>
      </c>
      <c r="W82" s="78" t="s">
        <v>26</v>
      </c>
      <c r="X82" s="79">
        <v>0</v>
      </c>
      <c r="Y82" s="26">
        <f t="shared" si="16"/>
        <v>0</v>
      </c>
      <c r="Z82" s="84"/>
      <c r="AA82" s="70"/>
      <c r="AB82" s="70"/>
      <c r="AC82" s="72"/>
      <c r="AD82" s="36">
        <f t="shared" si="17"/>
        <v>0</v>
      </c>
      <c r="AF82" s="22"/>
      <c r="AG82" s="22"/>
      <c r="AH82" s="22"/>
      <c r="AI82" s="22"/>
      <c r="AJ82" s="22"/>
    </row>
    <row r="83" spans="1:36" ht="15.75" thickBot="1" x14ac:dyDescent="0.3">
      <c r="A83" s="51"/>
      <c r="B83" s="85"/>
      <c r="C83" s="53"/>
      <c r="D83" s="143"/>
      <c r="E83" s="54"/>
      <c r="F83" s="55"/>
      <c r="G83" s="56"/>
      <c r="H83" s="56"/>
      <c r="I83" s="53"/>
      <c r="J83" s="54"/>
      <c r="K83" s="55"/>
      <c r="L83" s="56"/>
      <c r="M83" s="56"/>
      <c r="N83" s="53"/>
      <c r="O83" s="54"/>
      <c r="P83" s="55"/>
      <c r="Q83" s="56"/>
      <c r="R83" s="56"/>
      <c r="S83" s="53"/>
      <c r="T83" s="54"/>
      <c r="U83" s="86"/>
      <c r="V83" s="87"/>
      <c r="W83" s="87"/>
      <c r="X83" s="88"/>
      <c r="Y83" s="54"/>
      <c r="Z83" s="55"/>
      <c r="AA83" s="56"/>
      <c r="AB83" s="56"/>
      <c r="AC83" s="53"/>
      <c r="AD83" s="57">
        <f t="shared" si="17"/>
        <v>0</v>
      </c>
      <c r="AF83" s="22"/>
      <c r="AG83" s="22"/>
      <c r="AH83" s="22"/>
      <c r="AI83" s="22"/>
      <c r="AJ83" s="22"/>
    </row>
    <row r="84" spans="1:36" x14ac:dyDescent="0.25">
      <c r="A84" s="8"/>
      <c r="B84" s="48"/>
      <c r="C84" s="8"/>
      <c r="D84" s="144"/>
      <c r="E84" s="111"/>
      <c r="F84" s="8"/>
      <c r="G84" s="8"/>
      <c r="H84" s="8"/>
      <c r="I84" s="8"/>
      <c r="J84" s="111"/>
      <c r="K84" s="8"/>
      <c r="L84" s="8"/>
      <c r="M84" s="8"/>
      <c r="N84" s="8"/>
      <c r="O84" s="111"/>
      <c r="P84" s="8"/>
      <c r="Q84" s="8"/>
      <c r="R84" s="8"/>
      <c r="S84" s="8"/>
      <c r="T84" s="111"/>
      <c r="U84" s="155"/>
      <c r="V84" s="155"/>
      <c r="W84" s="155"/>
      <c r="X84" s="155"/>
      <c r="Y84" s="111"/>
      <c r="Z84" s="8"/>
      <c r="AA84" s="8"/>
      <c r="AB84" s="8"/>
      <c r="AC84" s="8"/>
      <c r="AD84" s="153"/>
      <c r="AF84" s="22"/>
      <c r="AG84" s="22"/>
      <c r="AH84" s="22"/>
      <c r="AI84" s="22"/>
      <c r="AJ84" s="22"/>
    </row>
    <row r="85" spans="1:36" x14ac:dyDescent="0.25">
      <c r="A85" s="8"/>
      <c r="B85" s="48"/>
      <c r="C85" s="8"/>
      <c r="D85" s="144"/>
      <c r="E85" s="111"/>
      <c r="F85" s="8"/>
      <c r="G85" s="8"/>
      <c r="H85" s="8"/>
      <c r="I85" s="8"/>
      <c r="J85" s="111"/>
      <c r="K85" s="8"/>
      <c r="L85" s="8"/>
      <c r="M85" s="8"/>
      <c r="N85" s="8"/>
      <c r="O85" s="111"/>
      <c r="P85" s="8"/>
      <c r="Q85" s="8"/>
      <c r="R85" s="8"/>
      <c r="S85" s="8"/>
      <c r="T85" s="111"/>
      <c r="U85" s="155"/>
      <c r="V85" s="155"/>
      <c r="W85" s="155"/>
      <c r="X85" s="155"/>
      <c r="Y85" s="111"/>
      <c r="Z85" s="8"/>
      <c r="AA85" s="8"/>
      <c r="AB85" s="8"/>
      <c r="AC85" s="8"/>
      <c r="AD85" s="153"/>
      <c r="AF85" s="22"/>
      <c r="AG85" s="22"/>
      <c r="AH85" s="22"/>
      <c r="AI85" s="22"/>
      <c r="AJ85" s="22"/>
    </row>
    <row r="87" spans="1:36" ht="15.75" thickBot="1" x14ac:dyDescent="0.3">
      <c r="B87" s="2" t="s">
        <v>140</v>
      </c>
    </row>
    <row r="88" spans="1:36" ht="15.75" thickBot="1" x14ac:dyDescent="0.3">
      <c r="A88" s="5" t="s">
        <v>1</v>
      </c>
      <c r="B88" s="6" t="s">
        <v>2</v>
      </c>
      <c r="C88" s="7" t="s">
        <v>3</v>
      </c>
      <c r="D88" s="142" t="s">
        <v>4</v>
      </c>
      <c r="E88" s="5" t="s">
        <v>5</v>
      </c>
      <c r="F88" s="145" t="s">
        <v>6</v>
      </c>
      <c r="G88" s="146"/>
      <c r="H88" s="146"/>
      <c r="I88" s="146"/>
      <c r="J88" s="147"/>
      <c r="K88" s="145" t="s">
        <v>7</v>
      </c>
      <c r="L88" s="148"/>
      <c r="M88" s="148"/>
      <c r="N88" s="148"/>
      <c r="O88" s="149"/>
      <c r="P88" s="145" t="s">
        <v>8</v>
      </c>
      <c r="Q88" s="146"/>
      <c r="R88" s="146"/>
      <c r="S88" s="146"/>
      <c r="T88" s="147"/>
      <c r="U88" s="145" t="s">
        <v>9</v>
      </c>
      <c r="V88" s="148"/>
      <c r="W88" s="148"/>
      <c r="X88" s="148"/>
      <c r="Y88" s="149"/>
      <c r="Z88" s="145" t="s">
        <v>10</v>
      </c>
      <c r="AA88" s="146"/>
      <c r="AB88" s="146"/>
      <c r="AC88" s="146"/>
      <c r="AD88" s="147"/>
      <c r="AI88" s="8"/>
      <c r="AJ88" s="8"/>
    </row>
    <row r="89" spans="1:36" ht="15.75" thickTop="1" x14ac:dyDescent="0.25">
      <c r="A89" s="9" t="s">
        <v>11</v>
      </c>
      <c r="B89" s="10" t="s">
        <v>141</v>
      </c>
      <c r="C89" s="11" t="s">
        <v>13</v>
      </c>
      <c r="D89" s="123">
        <f>J89+O89+T89+Y89+AD89+E89-13</f>
        <v>75</v>
      </c>
      <c r="E89" s="12">
        <v>5</v>
      </c>
      <c r="F89" s="13" t="s">
        <v>15</v>
      </c>
      <c r="G89" s="14">
        <v>9</v>
      </c>
      <c r="H89" s="14" t="s">
        <v>20</v>
      </c>
      <c r="I89" s="15">
        <v>7</v>
      </c>
      <c r="J89" s="16">
        <f t="shared" ref="J89:J102" si="19">G89+I89</f>
        <v>16</v>
      </c>
      <c r="K89" s="13" t="s">
        <v>16</v>
      </c>
      <c r="L89" s="14">
        <v>9</v>
      </c>
      <c r="M89" s="18" t="s">
        <v>26</v>
      </c>
      <c r="N89" s="15">
        <v>9</v>
      </c>
      <c r="O89" s="16">
        <f t="shared" ref="O89:O102" si="20">L89+N89</f>
        <v>18</v>
      </c>
      <c r="P89" s="17" t="s">
        <v>79</v>
      </c>
      <c r="Q89" s="14">
        <v>9</v>
      </c>
      <c r="R89" s="18" t="s">
        <v>19</v>
      </c>
      <c r="S89" s="15">
        <v>9</v>
      </c>
      <c r="T89" s="16">
        <f t="shared" ref="T89:T102" si="21">Q89+S89</f>
        <v>18</v>
      </c>
      <c r="U89" s="46" t="s">
        <v>27</v>
      </c>
      <c r="V89" s="89">
        <v>9</v>
      </c>
      <c r="W89" s="90" t="s">
        <v>21</v>
      </c>
      <c r="X89" s="91">
        <v>9</v>
      </c>
      <c r="Y89" s="16">
        <f t="shared" ref="Y89:Y102" si="22">V89+X89</f>
        <v>18</v>
      </c>
      <c r="Z89" s="13" t="s">
        <v>18</v>
      </c>
      <c r="AA89" s="14">
        <v>7</v>
      </c>
      <c r="AB89" s="14" t="s">
        <v>17</v>
      </c>
      <c r="AC89" s="15">
        <v>6</v>
      </c>
      <c r="AD89" s="16">
        <f t="shared" ref="AD89:AD103" si="23">AA89+AC89</f>
        <v>13</v>
      </c>
      <c r="AF89" s="22"/>
      <c r="AG89" s="22"/>
      <c r="AH89" s="22"/>
      <c r="AI89" s="22"/>
      <c r="AJ89" s="22"/>
    </row>
    <row r="90" spans="1:36" x14ac:dyDescent="0.25">
      <c r="A90" s="9" t="s">
        <v>11</v>
      </c>
      <c r="B90" s="24" t="s">
        <v>142</v>
      </c>
      <c r="C90" s="35" t="s">
        <v>13</v>
      </c>
      <c r="D90" s="123">
        <f>J90+O90+T90+Y90+AD90+E90-14</f>
        <v>75</v>
      </c>
      <c r="E90" s="26">
        <v>5</v>
      </c>
      <c r="F90" s="27" t="s">
        <v>27</v>
      </c>
      <c r="G90" s="28">
        <v>9</v>
      </c>
      <c r="H90" s="28" t="s">
        <v>20</v>
      </c>
      <c r="I90" s="29">
        <v>9</v>
      </c>
      <c r="J90" s="26">
        <f t="shared" si="19"/>
        <v>18</v>
      </c>
      <c r="K90" s="30" t="s">
        <v>22</v>
      </c>
      <c r="L90" s="28">
        <v>9</v>
      </c>
      <c r="M90" s="31" t="s">
        <v>18</v>
      </c>
      <c r="N90" s="29">
        <v>9</v>
      </c>
      <c r="O90" s="26">
        <f t="shared" si="20"/>
        <v>18</v>
      </c>
      <c r="P90" s="30" t="s">
        <v>16</v>
      </c>
      <c r="Q90" s="28">
        <v>7</v>
      </c>
      <c r="R90" s="31" t="s">
        <v>17</v>
      </c>
      <c r="S90" s="29">
        <v>7</v>
      </c>
      <c r="T90" s="26">
        <f t="shared" si="21"/>
        <v>14</v>
      </c>
      <c r="U90" s="46" t="s">
        <v>15</v>
      </c>
      <c r="V90" s="32">
        <v>9</v>
      </c>
      <c r="W90" s="33" t="s">
        <v>14</v>
      </c>
      <c r="X90" s="34">
        <v>9</v>
      </c>
      <c r="Y90" s="26">
        <f t="shared" si="22"/>
        <v>18</v>
      </c>
      <c r="Z90" s="27" t="s">
        <v>19</v>
      </c>
      <c r="AA90" s="28">
        <v>7</v>
      </c>
      <c r="AB90" s="28" t="s">
        <v>21</v>
      </c>
      <c r="AC90" s="29">
        <v>9</v>
      </c>
      <c r="AD90" s="26">
        <f t="shared" si="23"/>
        <v>16</v>
      </c>
      <c r="AF90" s="22"/>
      <c r="AG90" s="22"/>
      <c r="AH90" s="22"/>
      <c r="AI90" s="22"/>
      <c r="AJ90" s="22"/>
    </row>
    <row r="91" spans="1:36" x14ac:dyDescent="0.25">
      <c r="A91" s="23" t="s">
        <v>23</v>
      </c>
      <c r="B91" s="24" t="s">
        <v>143</v>
      </c>
      <c r="C91" s="35" t="s">
        <v>144</v>
      </c>
      <c r="D91" s="123">
        <f>J91+O91+T91+Y91+AD91+E91-13</f>
        <v>66</v>
      </c>
      <c r="E91" s="26">
        <v>5</v>
      </c>
      <c r="F91" s="27" t="s">
        <v>17</v>
      </c>
      <c r="G91" s="28">
        <v>9</v>
      </c>
      <c r="H91" s="28" t="s">
        <v>20</v>
      </c>
      <c r="I91" s="29">
        <v>6</v>
      </c>
      <c r="J91" s="26">
        <f t="shared" si="19"/>
        <v>15</v>
      </c>
      <c r="K91" s="27" t="s">
        <v>19</v>
      </c>
      <c r="L91" s="28">
        <v>7</v>
      </c>
      <c r="M91" s="31" t="s">
        <v>18</v>
      </c>
      <c r="N91" s="29">
        <v>7</v>
      </c>
      <c r="O91" s="26">
        <f t="shared" si="20"/>
        <v>14</v>
      </c>
      <c r="P91" s="30" t="s">
        <v>34</v>
      </c>
      <c r="Q91" s="28">
        <v>7</v>
      </c>
      <c r="R91" s="31" t="s">
        <v>22</v>
      </c>
      <c r="S91" s="29">
        <v>9</v>
      </c>
      <c r="T91" s="26">
        <f t="shared" si="21"/>
        <v>16</v>
      </c>
      <c r="U91" s="46" t="s">
        <v>27</v>
      </c>
      <c r="V91" s="32">
        <v>6</v>
      </c>
      <c r="W91" s="33" t="s">
        <v>15</v>
      </c>
      <c r="X91" s="34">
        <v>7</v>
      </c>
      <c r="Y91" s="26">
        <f t="shared" si="22"/>
        <v>13</v>
      </c>
      <c r="Z91" s="27" t="s">
        <v>16</v>
      </c>
      <c r="AA91" s="28">
        <v>7</v>
      </c>
      <c r="AB91" s="28" t="s">
        <v>26</v>
      </c>
      <c r="AC91" s="29">
        <v>9</v>
      </c>
      <c r="AD91" s="26">
        <f t="shared" si="23"/>
        <v>16</v>
      </c>
      <c r="AF91" s="22"/>
      <c r="AG91" s="22"/>
      <c r="AH91" s="22"/>
      <c r="AI91" s="22"/>
      <c r="AJ91" s="22"/>
    </row>
    <row r="92" spans="1:36" x14ac:dyDescent="0.25">
      <c r="A92" s="23" t="s">
        <v>30</v>
      </c>
      <c r="B92" s="24" t="s">
        <v>145</v>
      </c>
      <c r="C92" s="35" t="s">
        <v>59</v>
      </c>
      <c r="D92" s="123">
        <f t="shared" ref="D92:D102" si="24">J92+O92+T92+Y92+AD92</f>
        <v>64</v>
      </c>
      <c r="E92" s="26"/>
      <c r="F92" s="27" t="s">
        <v>33</v>
      </c>
      <c r="G92" s="28">
        <v>9</v>
      </c>
      <c r="H92" s="28" t="s">
        <v>26</v>
      </c>
      <c r="I92" s="29">
        <v>7</v>
      </c>
      <c r="J92" s="26">
        <f t="shared" si="19"/>
        <v>16</v>
      </c>
      <c r="K92" s="27"/>
      <c r="L92" s="28"/>
      <c r="M92" s="28"/>
      <c r="N92" s="29"/>
      <c r="O92" s="36">
        <f t="shared" si="20"/>
        <v>0</v>
      </c>
      <c r="P92" s="30" t="s">
        <v>16</v>
      </c>
      <c r="Q92" s="28">
        <v>9</v>
      </c>
      <c r="R92" s="31" t="s">
        <v>28</v>
      </c>
      <c r="S92" s="29">
        <v>9</v>
      </c>
      <c r="T92" s="26">
        <f t="shared" si="21"/>
        <v>18</v>
      </c>
      <c r="U92" s="46" t="s">
        <v>27</v>
      </c>
      <c r="V92" s="92">
        <v>7</v>
      </c>
      <c r="W92" s="92" t="s">
        <v>21</v>
      </c>
      <c r="X92" s="93">
        <v>7</v>
      </c>
      <c r="Y92" s="26">
        <f t="shared" si="22"/>
        <v>14</v>
      </c>
      <c r="Z92" s="27" t="s">
        <v>19</v>
      </c>
      <c r="AA92" s="28">
        <v>9</v>
      </c>
      <c r="AB92" s="28" t="s">
        <v>17</v>
      </c>
      <c r="AC92" s="29">
        <v>7</v>
      </c>
      <c r="AD92" s="26">
        <f t="shared" si="23"/>
        <v>16</v>
      </c>
      <c r="AF92" s="22"/>
      <c r="AG92" s="22"/>
      <c r="AH92" s="22"/>
      <c r="AI92" s="22"/>
      <c r="AJ92" s="22"/>
    </row>
    <row r="93" spans="1:36" x14ac:dyDescent="0.25">
      <c r="A93" s="23" t="s">
        <v>35</v>
      </c>
      <c r="B93" s="24" t="s">
        <v>146</v>
      </c>
      <c r="C93" s="35" t="s">
        <v>69</v>
      </c>
      <c r="D93" s="123">
        <f t="shared" si="24"/>
        <v>28</v>
      </c>
      <c r="E93" s="26"/>
      <c r="F93" s="27"/>
      <c r="G93" s="28"/>
      <c r="H93" s="28"/>
      <c r="I93" s="29"/>
      <c r="J93" s="36">
        <f t="shared" si="19"/>
        <v>0</v>
      </c>
      <c r="K93" s="27"/>
      <c r="L93" s="28"/>
      <c r="M93" s="28"/>
      <c r="N93" s="29"/>
      <c r="O93" s="36">
        <f t="shared" si="20"/>
        <v>0</v>
      </c>
      <c r="P93" s="27"/>
      <c r="Q93" s="28"/>
      <c r="R93" s="28"/>
      <c r="S93" s="29"/>
      <c r="T93" s="36">
        <f t="shared" si="21"/>
        <v>0</v>
      </c>
      <c r="U93" s="27"/>
      <c r="V93" s="28"/>
      <c r="W93" s="28"/>
      <c r="X93" s="29"/>
      <c r="Y93" s="36">
        <f t="shared" si="22"/>
        <v>0</v>
      </c>
      <c r="Z93" s="27" t="s">
        <v>20</v>
      </c>
      <c r="AA93" s="28">
        <v>14</v>
      </c>
      <c r="AB93" s="28" t="s">
        <v>22</v>
      </c>
      <c r="AC93" s="29">
        <v>14</v>
      </c>
      <c r="AD93" s="26">
        <f t="shared" si="23"/>
        <v>28</v>
      </c>
      <c r="AF93" s="22"/>
      <c r="AG93" s="22"/>
      <c r="AH93" s="22"/>
      <c r="AI93" s="22"/>
      <c r="AJ93" s="22"/>
    </row>
    <row r="94" spans="1:36" x14ac:dyDescent="0.25">
      <c r="A94" s="23" t="s">
        <v>37</v>
      </c>
      <c r="B94" s="24" t="s">
        <v>147</v>
      </c>
      <c r="C94" s="35" t="s">
        <v>102</v>
      </c>
      <c r="D94" s="123">
        <f t="shared" si="24"/>
        <v>18</v>
      </c>
      <c r="E94" s="38"/>
      <c r="F94" s="39" t="s">
        <v>14</v>
      </c>
      <c r="G94" s="40">
        <v>9</v>
      </c>
      <c r="H94" s="40" t="s">
        <v>27</v>
      </c>
      <c r="I94" s="41">
        <v>9</v>
      </c>
      <c r="J94" s="42">
        <f t="shared" si="19"/>
        <v>18</v>
      </c>
      <c r="K94" s="39"/>
      <c r="L94" s="40"/>
      <c r="M94" s="40"/>
      <c r="N94" s="41"/>
      <c r="O94" s="43">
        <f t="shared" si="20"/>
        <v>0</v>
      </c>
      <c r="P94" s="39"/>
      <c r="Q94" s="40"/>
      <c r="R94" s="40"/>
      <c r="S94" s="41"/>
      <c r="T94" s="43">
        <f t="shared" si="21"/>
        <v>0</v>
      </c>
      <c r="U94" s="46"/>
      <c r="V94" s="32"/>
      <c r="W94" s="32"/>
      <c r="X94" s="34"/>
      <c r="Y94" s="43">
        <f t="shared" si="22"/>
        <v>0</v>
      </c>
      <c r="Z94" s="39"/>
      <c r="AA94" s="40"/>
      <c r="AB94" s="40"/>
      <c r="AC94" s="41"/>
      <c r="AD94" s="43">
        <f t="shared" si="23"/>
        <v>0</v>
      </c>
      <c r="AF94" s="22"/>
      <c r="AG94" s="22"/>
      <c r="AH94" s="22"/>
      <c r="AI94" s="22"/>
      <c r="AJ94" s="22"/>
    </row>
    <row r="95" spans="1:36" x14ac:dyDescent="0.25">
      <c r="A95" s="23" t="s">
        <v>37</v>
      </c>
      <c r="B95" s="24" t="s">
        <v>148</v>
      </c>
      <c r="C95" s="35" t="s">
        <v>32</v>
      </c>
      <c r="D95" s="123">
        <f t="shared" si="24"/>
        <v>18</v>
      </c>
      <c r="E95" s="26"/>
      <c r="F95" s="27" t="s">
        <v>26</v>
      </c>
      <c r="G95" s="28">
        <v>9</v>
      </c>
      <c r="H95" s="28" t="s">
        <v>19</v>
      </c>
      <c r="I95" s="29">
        <v>9</v>
      </c>
      <c r="J95" s="26">
        <f t="shared" si="19"/>
        <v>18</v>
      </c>
      <c r="K95" s="27"/>
      <c r="L95" s="28"/>
      <c r="M95" s="28"/>
      <c r="N95" s="29"/>
      <c r="O95" s="36">
        <f t="shared" si="20"/>
        <v>0</v>
      </c>
      <c r="P95" s="27"/>
      <c r="Q95" s="28"/>
      <c r="R95" s="28"/>
      <c r="S95" s="29"/>
      <c r="T95" s="36">
        <f t="shared" si="21"/>
        <v>0</v>
      </c>
      <c r="U95" s="46" t="s">
        <v>16</v>
      </c>
      <c r="V95" s="32">
        <v>0</v>
      </c>
      <c r="W95" s="33" t="s">
        <v>21</v>
      </c>
      <c r="X95" s="34">
        <v>0</v>
      </c>
      <c r="Y95" s="26">
        <f t="shared" si="22"/>
        <v>0</v>
      </c>
      <c r="Z95" s="27"/>
      <c r="AA95" s="28"/>
      <c r="AB95" s="28"/>
      <c r="AC95" s="29"/>
      <c r="AD95" s="36">
        <f t="shared" si="23"/>
        <v>0</v>
      </c>
      <c r="AF95" s="22"/>
      <c r="AG95" s="22"/>
      <c r="AH95" s="22"/>
      <c r="AI95" s="22"/>
      <c r="AJ95" s="22"/>
    </row>
    <row r="96" spans="1:36" x14ac:dyDescent="0.25">
      <c r="A96" s="23" t="s">
        <v>37</v>
      </c>
      <c r="B96" s="66" t="s">
        <v>149</v>
      </c>
      <c r="C96" s="35" t="s">
        <v>59</v>
      </c>
      <c r="D96" s="123">
        <f t="shared" si="24"/>
        <v>18</v>
      </c>
      <c r="E96" s="26"/>
      <c r="F96" s="27"/>
      <c r="G96" s="28"/>
      <c r="H96" s="28"/>
      <c r="I96" s="29"/>
      <c r="J96" s="36">
        <f t="shared" si="19"/>
        <v>0</v>
      </c>
      <c r="K96" s="27" t="s">
        <v>19</v>
      </c>
      <c r="L96" s="28">
        <v>9</v>
      </c>
      <c r="M96" s="31" t="s">
        <v>17</v>
      </c>
      <c r="N96" s="29">
        <v>9</v>
      </c>
      <c r="O96" s="26">
        <f t="shared" si="20"/>
        <v>18</v>
      </c>
      <c r="P96" s="27"/>
      <c r="Q96" s="28"/>
      <c r="R96" s="28"/>
      <c r="S96" s="29"/>
      <c r="T96" s="36">
        <f t="shared" si="21"/>
        <v>0</v>
      </c>
      <c r="U96" s="46"/>
      <c r="V96" s="32"/>
      <c r="W96" s="32"/>
      <c r="X96" s="34"/>
      <c r="Y96" s="36">
        <f t="shared" si="22"/>
        <v>0</v>
      </c>
      <c r="Z96" s="27"/>
      <c r="AA96" s="28"/>
      <c r="AB96" s="28"/>
      <c r="AC96" s="29"/>
      <c r="AD96" s="36">
        <f t="shared" si="23"/>
        <v>0</v>
      </c>
      <c r="AF96" s="22"/>
      <c r="AG96" s="22"/>
      <c r="AH96" s="22"/>
      <c r="AI96" s="22"/>
      <c r="AJ96" s="22"/>
    </row>
    <row r="97" spans="1:36" x14ac:dyDescent="0.25">
      <c r="A97" s="23" t="s">
        <v>37</v>
      </c>
      <c r="B97" s="24" t="s">
        <v>150</v>
      </c>
      <c r="C97" s="25" t="s">
        <v>69</v>
      </c>
      <c r="D97" s="123">
        <f t="shared" si="24"/>
        <v>18</v>
      </c>
      <c r="E97" s="26"/>
      <c r="F97" s="27"/>
      <c r="G97" s="28"/>
      <c r="H97" s="28"/>
      <c r="I97" s="29"/>
      <c r="J97" s="36">
        <f t="shared" si="19"/>
        <v>0</v>
      </c>
      <c r="K97" s="27"/>
      <c r="L97" s="28"/>
      <c r="M97" s="28"/>
      <c r="N97" s="29"/>
      <c r="O97" s="36">
        <f t="shared" si="20"/>
        <v>0</v>
      </c>
      <c r="P97" s="30" t="s">
        <v>34</v>
      </c>
      <c r="Q97" s="28">
        <v>9</v>
      </c>
      <c r="R97" s="31" t="s">
        <v>17</v>
      </c>
      <c r="S97" s="29">
        <v>9</v>
      </c>
      <c r="T97" s="26">
        <f t="shared" si="21"/>
        <v>18</v>
      </c>
      <c r="U97" s="65"/>
      <c r="V97" s="32"/>
      <c r="W97" s="33"/>
      <c r="X97" s="34"/>
      <c r="Y97" s="36">
        <f t="shared" si="22"/>
        <v>0</v>
      </c>
      <c r="Z97" s="27"/>
      <c r="AA97" s="28"/>
      <c r="AB97" s="28"/>
      <c r="AC97" s="29"/>
      <c r="AD97" s="36">
        <f t="shared" si="23"/>
        <v>0</v>
      </c>
      <c r="AF97" s="22"/>
      <c r="AG97" s="22"/>
      <c r="AH97" s="22"/>
      <c r="AI97" s="22"/>
      <c r="AJ97" s="22"/>
    </row>
    <row r="98" spans="1:36" x14ac:dyDescent="0.25">
      <c r="A98" s="23" t="s">
        <v>37</v>
      </c>
      <c r="B98" s="66" t="s">
        <v>151</v>
      </c>
      <c r="C98" s="35" t="s">
        <v>69</v>
      </c>
      <c r="D98" s="123">
        <f t="shared" si="24"/>
        <v>18</v>
      </c>
      <c r="E98" s="26"/>
      <c r="F98" s="27"/>
      <c r="G98" s="28"/>
      <c r="H98" s="28"/>
      <c r="I98" s="29"/>
      <c r="J98" s="36">
        <f t="shared" si="19"/>
        <v>0</v>
      </c>
      <c r="K98" s="27"/>
      <c r="L98" s="28"/>
      <c r="M98" s="28"/>
      <c r="N98" s="29"/>
      <c r="O98" s="36">
        <f t="shared" si="20"/>
        <v>0</v>
      </c>
      <c r="P98" s="27"/>
      <c r="Q98" s="28"/>
      <c r="R98" s="28"/>
      <c r="S98" s="29"/>
      <c r="T98" s="36">
        <f t="shared" si="21"/>
        <v>0</v>
      </c>
      <c r="U98" s="27"/>
      <c r="V98" s="28"/>
      <c r="W98" s="28"/>
      <c r="X98" s="29"/>
      <c r="Y98" s="36">
        <f t="shared" si="22"/>
        <v>0</v>
      </c>
      <c r="Z98" s="27" t="s">
        <v>16</v>
      </c>
      <c r="AA98" s="28">
        <v>9</v>
      </c>
      <c r="AB98" s="28" t="s">
        <v>29</v>
      </c>
      <c r="AC98" s="29">
        <v>9</v>
      </c>
      <c r="AD98" s="26">
        <f t="shared" si="23"/>
        <v>18</v>
      </c>
      <c r="AF98" s="22"/>
      <c r="AG98" s="22"/>
      <c r="AH98" s="22"/>
      <c r="AI98" s="22"/>
      <c r="AJ98" s="22"/>
    </row>
    <row r="99" spans="1:36" x14ac:dyDescent="0.25">
      <c r="A99" s="23" t="s">
        <v>37</v>
      </c>
      <c r="B99" s="24" t="s">
        <v>152</v>
      </c>
      <c r="C99" s="35" t="s">
        <v>69</v>
      </c>
      <c r="D99" s="123">
        <f t="shared" si="24"/>
        <v>18</v>
      </c>
      <c r="E99" s="26"/>
      <c r="F99" s="27"/>
      <c r="G99" s="28"/>
      <c r="H99" s="28"/>
      <c r="I99" s="29"/>
      <c r="J99" s="36">
        <f t="shared" si="19"/>
        <v>0</v>
      </c>
      <c r="K99" s="27"/>
      <c r="L99" s="28"/>
      <c r="M99" s="28"/>
      <c r="N99" s="29"/>
      <c r="O99" s="36">
        <f t="shared" si="20"/>
        <v>0</v>
      </c>
      <c r="P99" s="27"/>
      <c r="Q99" s="28"/>
      <c r="R99" s="28"/>
      <c r="S99" s="29"/>
      <c r="T99" s="36">
        <f t="shared" si="21"/>
        <v>0</v>
      </c>
      <c r="U99" s="27"/>
      <c r="V99" s="28"/>
      <c r="W99" s="28"/>
      <c r="X99" s="29"/>
      <c r="Y99" s="36">
        <f t="shared" si="22"/>
        <v>0</v>
      </c>
      <c r="Z99" s="27" t="s">
        <v>18</v>
      </c>
      <c r="AA99" s="28">
        <v>9</v>
      </c>
      <c r="AB99" s="28" t="s">
        <v>17</v>
      </c>
      <c r="AC99" s="29">
        <v>9</v>
      </c>
      <c r="AD99" s="26">
        <f t="shared" si="23"/>
        <v>18</v>
      </c>
      <c r="AF99" s="22"/>
      <c r="AG99" s="22"/>
      <c r="AH99" s="22"/>
      <c r="AI99" s="22"/>
      <c r="AJ99" s="22"/>
    </row>
    <row r="100" spans="1:36" x14ac:dyDescent="0.25">
      <c r="A100" s="23" t="s">
        <v>39</v>
      </c>
      <c r="B100" s="94" t="s">
        <v>153</v>
      </c>
      <c r="C100" s="50" t="s">
        <v>13</v>
      </c>
      <c r="D100" s="123">
        <f t="shared" si="24"/>
        <v>16</v>
      </c>
      <c r="E100" s="26"/>
      <c r="F100" s="27"/>
      <c r="G100" s="28"/>
      <c r="H100" s="28"/>
      <c r="I100" s="29"/>
      <c r="J100" s="36">
        <f t="shared" si="19"/>
        <v>0</v>
      </c>
      <c r="K100" s="30" t="s">
        <v>20</v>
      </c>
      <c r="L100" s="28">
        <v>9</v>
      </c>
      <c r="M100" s="31" t="s">
        <v>17</v>
      </c>
      <c r="N100" s="29">
        <v>7</v>
      </c>
      <c r="O100" s="26">
        <f t="shared" si="20"/>
        <v>16</v>
      </c>
      <c r="P100" s="27"/>
      <c r="Q100" s="28"/>
      <c r="R100" s="28"/>
      <c r="S100" s="29"/>
      <c r="T100" s="36">
        <f t="shared" si="21"/>
        <v>0</v>
      </c>
      <c r="U100" s="30"/>
      <c r="V100" s="28"/>
      <c r="W100" s="31"/>
      <c r="X100" s="29"/>
      <c r="Y100" s="36">
        <f t="shared" si="22"/>
        <v>0</v>
      </c>
      <c r="Z100" s="27"/>
      <c r="AA100" s="28"/>
      <c r="AB100" s="28"/>
      <c r="AC100" s="29"/>
      <c r="AD100" s="36">
        <f t="shared" si="23"/>
        <v>0</v>
      </c>
      <c r="AF100" s="22"/>
      <c r="AG100" s="22"/>
      <c r="AH100" s="22"/>
      <c r="AI100" s="22"/>
      <c r="AJ100" s="22"/>
    </row>
    <row r="101" spans="1:36" x14ac:dyDescent="0.25">
      <c r="A101" s="23" t="s">
        <v>41</v>
      </c>
      <c r="B101" s="94" t="s">
        <v>154</v>
      </c>
      <c r="C101" s="29" t="s">
        <v>69</v>
      </c>
      <c r="D101" s="123">
        <f t="shared" si="24"/>
        <v>7</v>
      </c>
      <c r="E101" s="26"/>
      <c r="F101" s="27"/>
      <c r="G101" s="28"/>
      <c r="H101" s="28"/>
      <c r="I101" s="29"/>
      <c r="J101" s="36">
        <f t="shared" si="19"/>
        <v>0</v>
      </c>
      <c r="K101" s="27"/>
      <c r="L101" s="28"/>
      <c r="M101" s="28"/>
      <c r="N101" s="29"/>
      <c r="O101" s="36">
        <f t="shared" si="20"/>
        <v>0</v>
      </c>
      <c r="P101" s="27"/>
      <c r="Q101" s="28"/>
      <c r="R101" s="28"/>
      <c r="S101" s="29"/>
      <c r="T101" s="36">
        <f t="shared" si="21"/>
        <v>0</v>
      </c>
      <c r="U101" s="27"/>
      <c r="V101" s="28"/>
      <c r="W101" s="28"/>
      <c r="X101" s="29"/>
      <c r="Y101" s="36">
        <f t="shared" si="22"/>
        <v>0</v>
      </c>
      <c r="Z101" s="27" t="s">
        <v>18</v>
      </c>
      <c r="AA101" s="28">
        <v>0</v>
      </c>
      <c r="AB101" s="28" t="s">
        <v>155</v>
      </c>
      <c r="AC101" s="29">
        <v>7</v>
      </c>
      <c r="AD101" s="26">
        <f t="shared" si="23"/>
        <v>7</v>
      </c>
      <c r="AF101" s="22"/>
      <c r="AG101" s="22"/>
      <c r="AH101" s="22"/>
      <c r="AI101" s="22"/>
      <c r="AJ101" s="22"/>
    </row>
    <row r="102" spans="1:36" x14ac:dyDescent="0.25">
      <c r="A102" s="23" t="s">
        <v>43</v>
      </c>
      <c r="B102" s="94" t="s">
        <v>156</v>
      </c>
      <c r="C102" s="50" t="s">
        <v>144</v>
      </c>
      <c r="D102" s="123">
        <f t="shared" si="24"/>
        <v>6</v>
      </c>
      <c r="E102" s="26"/>
      <c r="F102" s="27"/>
      <c r="G102" s="28"/>
      <c r="H102" s="28"/>
      <c r="I102" s="29"/>
      <c r="J102" s="36">
        <f t="shared" si="19"/>
        <v>0</v>
      </c>
      <c r="K102" s="30" t="s">
        <v>17</v>
      </c>
      <c r="L102" s="28">
        <v>6</v>
      </c>
      <c r="M102" s="28"/>
      <c r="N102" s="29"/>
      <c r="O102" s="26">
        <f t="shared" si="20"/>
        <v>6</v>
      </c>
      <c r="P102" s="30" t="s">
        <v>17</v>
      </c>
      <c r="Q102" s="28">
        <v>0</v>
      </c>
      <c r="R102" s="28"/>
      <c r="S102" s="29"/>
      <c r="T102" s="26">
        <f t="shared" si="21"/>
        <v>0</v>
      </c>
      <c r="U102" s="30"/>
      <c r="V102" s="28"/>
      <c r="W102" s="28"/>
      <c r="X102" s="29"/>
      <c r="Y102" s="36">
        <f t="shared" si="22"/>
        <v>0</v>
      </c>
      <c r="Z102" s="27"/>
      <c r="AA102" s="28"/>
      <c r="AB102" s="28"/>
      <c r="AC102" s="29"/>
      <c r="AD102" s="36">
        <f t="shared" si="23"/>
        <v>0</v>
      </c>
      <c r="AF102" s="22"/>
      <c r="AG102" s="22"/>
      <c r="AH102" s="22"/>
      <c r="AI102" s="22"/>
      <c r="AJ102" s="22"/>
    </row>
    <row r="103" spans="1:36" ht="15.75" thickBot="1" x14ac:dyDescent="0.3">
      <c r="A103" s="23"/>
      <c r="B103" s="85"/>
      <c r="C103" s="53"/>
      <c r="D103" s="143"/>
      <c r="E103" s="54"/>
      <c r="F103" s="55"/>
      <c r="G103" s="56"/>
      <c r="H103" s="56"/>
      <c r="I103" s="53"/>
      <c r="J103" s="54"/>
      <c r="K103" s="55"/>
      <c r="L103" s="56"/>
      <c r="M103" s="56"/>
      <c r="N103" s="53"/>
      <c r="O103" s="54"/>
      <c r="P103" s="55"/>
      <c r="Q103" s="56"/>
      <c r="R103" s="56"/>
      <c r="S103" s="53"/>
      <c r="T103" s="54"/>
      <c r="U103" s="55"/>
      <c r="V103" s="56"/>
      <c r="W103" s="56"/>
      <c r="X103" s="53"/>
      <c r="Y103" s="54"/>
      <c r="Z103" s="55"/>
      <c r="AA103" s="56"/>
      <c r="AB103" s="56"/>
      <c r="AC103" s="53"/>
      <c r="AD103" s="57">
        <f t="shared" si="23"/>
        <v>0</v>
      </c>
      <c r="AF103" s="22"/>
      <c r="AG103" s="22"/>
      <c r="AH103" s="22"/>
      <c r="AI103" s="22"/>
      <c r="AJ103" s="22"/>
    </row>
    <row r="104" spans="1:36" x14ac:dyDescent="0.25">
      <c r="A104" s="62"/>
      <c r="B104" s="62"/>
      <c r="C104" s="62"/>
      <c r="E104" s="62"/>
    </row>
    <row r="105" spans="1:36" x14ac:dyDescent="0.25">
      <c r="A105" s="62"/>
      <c r="B105" s="62"/>
      <c r="C105" s="62"/>
      <c r="E105" s="62"/>
    </row>
    <row r="107" spans="1:36" ht="15.75" thickBot="1" x14ac:dyDescent="0.3">
      <c r="B107" s="2" t="s">
        <v>157</v>
      </c>
    </row>
    <row r="108" spans="1:36" ht="15.75" thickBot="1" x14ac:dyDescent="0.3">
      <c r="A108" s="5" t="s">
        <v>1</v>
      </c>
      <c r="B108" s="95" t="s">
        <v>2</v>
      </c>
      <c r="C108" s="7" t="s">
        <v>3</v>
      </c>
      <c r="D108" s="142" t="s">
        <v>4</v>
      </c>
      <c r="E108" s="5" t="s">
        <v>5</v>
      </c>
      <c r="F108" s="145" t="s">
        <v>6</v>
      </c>
      <c r="G108" s="146"/>
      <c r="H108" s="146"/>
      <c r="I108" s="146"/>
      <c r="J108" s="147"/>
      <c r="K108" s="145" t="s">
        <v>7</v>
      </c>
      <c r="L108" s="148"/>
      <c r="M108" s="148"/>
      <c r="N108" s="148"/>
      <c r="O108" s="149"/>
      <c r="P108" s="145" t="s">
        <v>8</v>
      </c>
      <c r="Q108" s="146"/>
      <c r="R108" s="146"/>
      <c r="S108" s="146"/>
      <c r="T108" s="147"/>
      <c r="U108" s="145" t="s">
        <v>9</v>
      </c>
      <c r="V108" s="148"/>
      <c r="W108" s="148"/>
      <c r="X108" s="148"/>
      <c r="Y108" s="149"/>
      <c r="Z108" s="145" t="s">
        <v>10</v>
      </c>
      <c r="AA108" s="146"/>
      <c r="AB108" s="146"/>
      <c r="AC108" s="146"/>
      <c r="AD108" s="147"/>
      <c r="AI108" s="8"/>
      <c r="AJ108" s="8"/>
    </row>
    <row r="109" spans="1:36" ht="15.75" thickTop="1" x14ac:dyDescent="0.25">
      <c r="A109" s="9" t="s">
        <v>11</v>
      </c>
      <c r="B109" s="96" t="s">
        <v>158</v>
      </c>
      <c r="C109" s="11" t="s">
        <v>66</v>
      </c>
      <c r="D109" s="123">
        <f>J109+O109+T109+Y109+AD109+E109-18</f>
        <v>87</v>
      </c>
      <c r="E109" s="12">
        <v>5</v>
      </c>
      <c r="F109" s="13" t="s">
        <v>29</v>
      </c>
      <c r="G109" s="14">
        <v>9</v>
      </c>
      <c r="H109" s="14" t="s">
        <v>15</v>
      </c>
      <c r="I109" s="15">
        <v>9</v>
      </c>
      <c r="J109" s="16">
        <f t="shared" ref="J109:J134" si="25">G109+I109</f>
        <v>18</v>
      </c>
      <c r="K109" s="17" t="s">
        <v>79</v>
      </c>
      <c r="L109" s="14">
        <v>14</v>
      </c>
      <c r="M109" s="18" t="s">
        <v>18</v>
      </c>
      <c r="N109" s="15">
        <v>9</v>
      </c>
      <c r="O109" s="16">
        <f t="shared" ref="O109:O156" si="26">L109+N109</f>
        <v>23</v>
      </c>
      <c r="P109" s="97" t="s">
        <v>20</v>
      </c>
      <c r="Q109" s="89">
        <v>9</v>
      </c>
      <c r="R109" s="90" t="s">
        <v>97</v>
      </c>
      <c r="S109" s="89">
        <v>9</v>
      </c>
      <c r="T109" s="16">
        <f t="shared" ref="T109:T144" si="27">Q109+S109</f>
        <v>18</v>
      </c>
      <c r="U109" s="17" t="s">
        <v>21</v>
      </c>
      <c r="V109" s="14">
        <v>14</v>
      </c>
      <c r="W109" s="18" t="s">
        <v>26</v>
      </c>
      <c r="X109" s="15">
        <v>9</v>
      </c>
      <c r="Y109" s="16">
        <f t="shared" ref="Y109:Y156" si="28">V109+X109</f>
        <v>23</v>
      </c>
      <c r="Z109" s="13" t="s">
        <v>19</v>
      </c>
      <c r="AA109" s="14">
        <v>9</v>
      </c>
      <c r="AB109" s="14" t="s">
        <v>22</v>
      </c>
      <c r="AC109" s="15">
        <v>9</v>
      </c>
      <c r="AD109" s="16">
        <f t="shared" ref="AD109:AD157" si="29">AA109+AC109</f>
        <v>18</v>
      </c>
      <c r="AF109" s="22"/>
      <c r="AG109" s="22"/>
      <c r="AH109" s="22"/>
      <c r="AI109" s="22"/>
      <c r="AJ109" s="22"/>
    </row>
    <row r="110" spans="1:36" x14ac:dyDescent="0.25">
      <c r="A110" s="23" t="s">
        <v>23</v>
      </c>
      <c r="B110" s="98" t="s">
        <v>159</v>
      </c>
      <c r="C110" s="35" t="s">
        <v>25</v>
      </c>
      <c r="D110" s="123">
        <f>J110+O110+T110+Y110+AD110+E110-14</f>
        <v>69</v>
      </c>
      <c r="E110" s="26">
        <v>5</v>
      </c>
      <c r="F110" s="27" t="s">
        <v>26</v>
      </c>
      <c r="G110" s="28">
        <v>7</v>
      </c>
      <c r="H110" s="28" t="s">
        <v>21</v>
      </c>
      <c r="I110" s="29">
        <v>9</v>
      </c>
      <c r="J110" s="26">
        <f t="shared" si="25"/>
        <v>16</v>
      </c>
      <c r="K110" s="30" t="s">
        <v>79</v>
      </c>
      <c r="L110" s="28">
        <v>7</v>
      </c>
      <c r="M110" s="31" t="s">
        <v>17</v>
      </c>
      <c r="N110" s="29">
        <v>7</v>
      </c>
      <c r="O110" s="26">
        <f t="shared" si="26"/>
        <v>14</v>
      </c>
      <c r="P110" s="65" t="s">
        <v>16</v>
      </c>
      <c r="Q110" s="32">
        <v>7</v>
      </c>
      <c r="R110" s="33" t="s">
        <v>28</v>
      </c>
      <c r="S110" s="32">
        <v>9</v>
      </c>
      <c r="T110" s="26">
        <f t="shared" si="27"/>
        <v>16</v>
      </c>
      <c r="U110" s="46" t="s">
        <v>27</v>
      </c>
      <c r="V110" s="28">
        <v>7</v>
      </c>
      <c r="W110" s="31" t="s">
        <v>15</v>
      </c>
      <c r="X110" s="29">
        <v>9</v>
      </c>
      <c r="Y110" s="26">
        <f t="shared" si="28"/>
        <v>16</v>
      </c>
      <c r="Z110" s="27" t="s">
        <v>19</v>
      </c>
      <c r="AA110" s="28">
        <v>7</v>
      </c>
      <c r="AB110" s="28" t="s">
        <v>20</v>
      </c>
      <c r="AC110" s="29">
        <v>9</v>
      </c>
      <c r="AD110" s="26">
        <f t="shared" si="29"/>
        <v>16</v>
      </c>
      <c r="AF110" s="22"/>
      <c r="AG110" s="22"/>
      <c r="AH110" s="22"/>
      <c r="AI110" s="22"/>
      <c r="AJ110" s="22"/>
    </row>
    <row r="111" spans="1:36" x14ac:dyDescent="0.25">
      <c r="A111" s="23" t="s">
        <v>30</v>
      </c>
      <c r="B111" s="49" t="s">
        <v>160</v>
      </c>
      <c r="C111" s="35" t="s">
        <v>45</v>
      </c>
      <c r="D111" s="123">
        <f>J111+O111+T111+Y111+AD111</f>
        <v>66</v>
      </c>
      <c r="E111" s="26"/>
      <c r="F111" s="27" t="s">
        <v>161</v>
      </c>
      <c r="G111" s="28">
        <v>7</v>
      </c>
      <c r="H111" s="28" t="s">
        <v>15</v>
      </c>
      <c r="I111" s="29">
        <v>7</v>
      </c>
      <c r="J111" s="26">
        <f t="shared" si="25"/>
        <v>14</v>
      </c>
      <c r="K111" s="30" t="s">
        <v>16</v>
      </c>
      <c r="L111" s="28">
        <v>9</v>
      </c>
      <c r="M111" s="31" t="s">
        <v>97</v>
      </c>
      <c r="N111" s="29">
        <v>9</v>
      </c>
      <c r="O111" s="26">
        <f t="shared" si="26"/>
        <v>18</v>
      </c>
      <c r="P111" s="65" t="s">
        <v>34</v>
      </c>
      <c r="Q111" s="32">
        <v>0</v>
      </c>
      <c r="R111" s="33" t="s">
        <v>28</v>
      </c>
      <c r="S111" s="32">
        <v>0</v>
      </c>
      <c r="T111" s="26">
        <f t="shared" si="27"/>
        <v>0</v>
      </c>
      <c r="U111" s="30" t="s">
        <v>20</v>
      </c>
      <c r="V111" s="28">
        <v>9</v>
      </c>
      <c r="W111" s="31" t="s">
        <v>26</v>
      </c>
      <c r="X111" s="29">
        <v>7</v>
      </c>
      <c r="Y111" s="26">
        <f t="shared" si="28"/>
        <v>16</v>
      </c>
      <c r="Z111" s="27" t="s">
        <v>21</v>
      </c>
      <c r="AA111" s="28">
        <v>9</v>
      </c>
      <c r="AB111" s="28" t="s">
        <v>29</v>
      </c>
      <c r="AC111" s="29">
        <v>9</v>
      </c>
      <c r="AD111" s="26">
        <f t="shared" si="29"/>
        <v>18</v>
      </c>
      <c r="AF111" s="22"/>
      <c r="AG111" s="22"/>
      <c r="AH111" s="22"/>
      <c r="AI111" s="22"/>
      <c r="AJ111" s="22"/>
    </row>
    <row r="112" spans="1:36" x14ac:dyDescent="0.25">
      <c r="A112" s="23" t="s">
        <v>35</v>
      </c>
      <c r="B112" s="49" t="s">
        <v>162</v>
      </c>
      <c r="C112" s="35" t="s">
        <v>13</v>
      </c>
      <c r="D112" s="123">
        <f>J112+O112+T112+Y112+AD112+E112-11</f>
        <v>65</v>
      </c>
      <c r="E112" s="26">
        <v>5</v>
      </c>
      <c r="F112" s="27" t="s">
        <v>33</v>
      </c>
      <c r="G112" s="28">
        <v>9</v>
      </c>
      <c r="H112" s="28" t="s">
        <v>27</v>
      </c>
      <c r="I112" s="29">
        <v>9</v>
      </c>
      <c r="J112" s="26">
        <f t="shared" si="25"/>
        <v>18</v>
      </c>
      <c r="K112" s="30" t="s">
        <v>79</v>
      </c>
      <c r="L112" s="28">
        <v>6</v>
      </c>
      <c r="M112" s="31" t="s">
        <v>96</v>
      </c>
      <c r="N112" s="29">
        <v>9</v>
      </c>
      <c r="O112" s="26">
        <f t="shared" si="26"/>
        <v>15</v>
      </c>
      <c r="P112" s="65" t="s">
        <v>34</v>
      </c>
      <c r="Q112" s="32">
        <v>5</v>
      </c>
      <c r="R112" s="33" t="s">
        <v>97</v>
      </c>
      <c r="S112" s="32">
        <v>6</v>
      </c>
      <c r="T112" s="26">
        <f t="shared" si="27"/>
        <v>11</v>
      </c>
      <c r="U112" s="39" t="s">
        <v>15</v>
      </c>
      <c r="V112" s="40">
        <v>7</v>
      </c>
      <c r="W112" s="40" t="s">
        <v>19</v>
      </c>
      <c r="X112" s="41">
        <v>6</v>
      </c>
      <c r="Y112" s="26">
        <f t="shared" si="28"/>
        <v>13</v>
      </c>
      <c r="Z112" s="27" t="s">
        <v>17</v>
      </c>
      <c r="AA112" s="28">
        <v>5</v>
      </c>
      <c r="AB112" s="28" t="s">
        <v>26</v>
      </c>
      <c r="AC112" s="29">
        <v>9</v>
      </c>
      <c r="AD112" s="26">
        <f t="shared" si="29"/>
        <v>14</v>
      </c>
      <c r="AF112" s="22"/>
      <c r="AG112" s="22"/>
      <c r="AH112" s="22"/>
      <c r="AI112" s="22"/>
      <c r="AJ112" s="22"/>
    </row>
    <row r="113" spans="1:36" x14ac:dyDescent="0.25">
      <c r="A113" s="23" t="s">
        <v>37</v>
      </c>
      <c r="B113" s="98" t="s">
        <v>163</v>
      </c>
      <c r="C113" s="35" t="s">
        <v>102</v>
      </c>
      <c r="D113" s="123">
        <f>J113+O113+T113+Y113+AD113+E113-9</f>
        <v>62</v>
      </c>
      <c r="E113" s="38">
        <v>5</v>
      </c>
      <c r="F113" s="39" t="s">
        <v>33</v>
      </c>
      <c r="G113" s="40">
        <v>9</v>
      </c>
      <c r="H113" s="40" t="s">
        <v>29</v>
      </c>
      <c r="I113" s="41">
        <v>9</v>
      </c>
      <c r="J113" s="42">
        <f t="shared" si="25"/>
        <v>18</v>
      </c>
      <c r="K113" s="39" t="s">
        <v>19</v>
      </c>
      <c r="L113" s="40">
        <v>9</v>
      </c>
      <c r="M113" s="40" t="s">
        <v>16</v>
      </c>
      <c r="N113" s="41">
        <v>4</v>
      </c>
      <c r="O113" s="42">
        <f t="shared" si="26"/>
        <v>13</v>
      </c>
      <c r="P113" s="99" t="s">
        <v>34</v>
      </c>
      <c r="Q113" s="92">
        <v>7</v>
      </c>
      <c r="R113" s="92" t="s">
        <v>97</v>
      </c>
      <c r="S113" s="92">
        <v>7</v>
      </c>
      <c r="T113" s="42">
        <f t="shared" si="27"/>
        <v>14</v>
      </c>
      <c r="U113" s="46" t="s">
        <v>27</v>
      </c>
      <c r="V113" s="28">
        <v>6</v>
      </c>
      <c r="W113" s="31" t="s">
        <v>15</v>
      </c>
      <c r="X113" s="29">
        <v>6</v>
      </c>
      <c r="Y113" s="42">
        <f t="shared" si="28"/>
        <v>12</v>
      </c>
      <c r="Z113" s="39" t="s">
        <v>18</v>
      </c>
      <c r="AA113" s="40">
        <v>9</v>
      </c>
      <c r="AB113" s="40" t="s">
        <v>29</v>
      </c>
      <c r="AC113" s="41">
        <v>0</v>
      </c>
      <c r="AD113" s="42">
        <f t="shared" si="29"/>
        <v>9</v>
      </c>
      <c r="AF113" s="22"/>
      <c r="AG113" s="22"/>
      <c r="AH113" s="22"/>
      <c r="AI113" s="22"/>
      <c r="AJ113" s="22"/>
    </row>
    <row r="114" spans="1:36" x14ac:dyDescent="0.25">
      <c r="A114" s="23" t="s">
        <v>37</v>
      </c>
      <c r="B114" s="49" t="s">
        <v>164</v>
      </c>
      <c r="C114" s="35" t="s">
        <v>13</v>
      </c>
      <c r="D114" s="123">
        <f t="shared" ref="D114:D156" si="30">J114+O114+T114+Y114+AD114</f>
        <v>43</v>
      </c>
      <c r="E114" s="26"/>
      <c r="F114" s="27" t="s">
        <v>33</v>
      </c>
      <c r="G114" s="28">
        <v>7</v>
      </c>
      <c r="H114" s="28" t="s">
        <v>14</v>
      </c>
      <c r="I114" s="29">
        <v>9</v>
      </c>
      <c r="J114" s="26">
        <f t="shared" si="25"/>
        <v>16</v>
      </c>
      <c r="K114" s="30" t="s">
        <v>20</v>
      </c>
      <c r="L114" s="28">
        <v>9</v>
      </c>
      <c r="M114" s="31" t="s">
        <v>18</v>
      </c>
      <c r="N114" s="29">
        <v>6</v>
      </c>
      <c r="O114" s="26">
        <f t="shared" si="26"/>
        <v>15</v>
      </c>
      <c r="P114" s="46"/>
      <c r="Q114" s="32"/>
      <c r="R114" s="32"/>
      <c r="S114" s="32"/>
      <c r="T114" s="36">
        <f t="shared" si="27"/>
        <v>0</v>
      </c>
      <c r="U114" s="30" t="s">
        <v>16</v>
      </c>
      <c r="V114" s="28">
        <v>6</v>
      </c>
      <c r="W114" s="31" t="s">
        <v>26</v>
      </c>
      <c r="X114" s="29">
        <v>6</v>
      </c>
      <c r="Y114" s="26">
        <f t="shared" si="28"/>
        <v>12</v>
      </c>
      <c r="Z114" s="27"/>
      <c r="AA114" s="28"/>
      <c r="AB114" s="28"/>
      <c r="AC114" s="29"/>
      <c r="AD114" s="36">
        <f t="shared" si="29"/>
        <v>0</v>
      </c>
      <c r="AF114" s="22"/>
      <c r="AG114" s="22"/>
      <c r="AH114" s="22"/>
      <c r="AI114" s="22"/>
      <c r="AJ114" s="22"/>
    </row>
    <row r="115" spans="1:36" x14ac:dyDescent="0.25">
      <c r="A115" s="23" t="s">
        <v>39</v>
      </c>
      <c r="B115" s="49" t="s">
        <v>165</v>
      </c>
      <c r="C115" s="35" t="s">
        <v>166</v>
      </c>
      <c r="D115" s="123">
        <f t="shared" si="30"/>
        <v>42</v>
      </c>
      <c r="E115" s="26"/>
      <c r="F115" s="27" t="s">
        <v>17</v>
      </c>
      <c r="G115" s="28">
        <v>3</v>
      </c>
      <c r="H115" s="28" t="s">
        <v>26</v>
      </c>
      <c r="I115" s="29">
        <v>5</v>
      </c>
      <c r="J115" s="26">
        <f t="shared" si="25"/>
        <v>8</v>
      </c>
      <c r="K115" s="30" t="s">
        <v>79</v>
      </c>
      <c r="L115" s="28">
        <v>5</v>
      </c>
      <c r="M115" s="31" t="s">
        <v>18</v>
      </c>
      <c r="N115" s="29">
        <v>7</v>
      </c>
      <c r="O115" s="26">
        <f t="shared" si="26"/>
        <v>12</v>
      </c>
      <c r="P115" s="65" t="s">
        <v>16</v>
      </c>
      <c r="Q115" s="32">
        <v>3</v>
      </c>
      <c r="R115" s="33" t="s">
        <v>22</v>
      </c>
      <c r="S115" s="32">
        <v>7</v>
      </c>
      <c r="T115" s="26">
        <f t="shared" si="27"/>
        <v>10</v>
      </c>
      <c r="U115" s="46" t="s">
        <v>27</v>
      </c>
      <c r="V115" s="28">
        <v>5</v>
      </c>
      <c r="W115" s="31" t="s">
        <v>20</v>
      </c>
      <c r="X115" s="29">
        <v>7</v>
      </c>
      <c r="Y115" s="26">
        <f t="shared" si="28"/>
        <v>12</v>
      </c>
      <c r="Z115" s="27"/>
      <c r="AA115" s="28"/>
      <c r="AB115" s="28"/>
      <c r="AC115" s="29"/>
      <c r="AD115" s="36">
        <f t="shared" si="29"/>
        <v>0</v>
      </c>
      <c r="AF115" s="22"/>
      <c r="AG115" s="22"/>
      <c r="AH115" s="22"/>
      <c r="AI115" s="22"/>
      <c r="AJ115" s="22"/>
    </row>
    <row r="116" spans="1:36" x14ac:dyDescent="0.25">
      <c r="A116" s="23" t="s">
        <v>41</v>
      </c>
      <c r="B116" s="49" t="s">
        <v>167</v>
      </c>
      <c r="C116" s="35" t="s">
        <v>13</v>
      </c>
      <c r="D116" s="123">
        <f t="shared" si="30"/>
        <v>34</v>
      </c>
      <c r="E116" s="26"/>
      <c r="F116" s="27" t="s">
        <v>27</v>
      </c>
      <c r="G116" s="28">
        <v>6</v>
      </c>
      <c r="H116" s="28" t="s">
        <v>20</v>
      </c>
      <c r="I116" s="29">
        <v>7</v>
      </c>
      <c r="J116" s="26">
        <f t="shared" si="25"/>
        <v>13</v>
      </c>
      <c r="K116" s="30" t="s">
        <v>16</v>
      </c>
      <c r="L116" s="28">
        <v>3</v>
      </c>
      <c r="M116" s="31" t="s">
        <v>18</v>
      </c>
      <c r="N116" s="29">
        <v>5</v>
      </c>
      <c r="O116" s="26">
        <f t="shared" si="26"/>
        <v>8</v>
      </c>
      <c r="P116" s="65" t="s">
        <v>34</v>
      </c>
      <c r="Q116" s="32">
        <v>0</v>
      </c>
      <c r="R116" s="33" t="s">
        <v>22</v>
      </c>
      <c r="S116" s="32">
        <v>0</v>
      </c>
      <c r="T116" s="26">
        <f t="shared" si="27"/>
        <v>0</v>
      </c>
      <c r="U116" s="30" t="s">
        <v>19</v>
      </c>
      <c r="V116" s="28">
        <v>4</v>
      </c>
      <c r="W116" s="31" t="s">
        <v>14</v>
      </c>
      <c r="X116" s="29">
        <v>9</v>
      </c>
      <c r="Y116" s="26">
        <f t="shared" si="28"/>
        <v>13</v>
      </c>
      <c r="Z116" s="27"/>
      <c r="AA116" s="28"/>
      <c r="AB116" s="28"/>
      <c r="AC116" s="29"/>
      <c r="AD116" s="36">
        <f t="shared" si="29"/>
        <v>0</v>
      </c>
      <c r="AF116" s="22"/>
      <c r="AG116" s="22"/>
      <c r="AH116" s="22"/>
      <c r="AI116" s="22"/>
      <c r="AJ116" s="22"/>
    </row>
    <row r="117" spans="1:36" x14ac:dyDescent="0.25">
      <c r="A117" s="23" t="s">
        <v>43</v>
      </c>
      <c r="B117" s="49" t="s">
        <v>168</v>
      </c>
      <c r="C117" s="35" t="s">
        <v>45</v>
      </c>
      <c r="D117" s="123">
        <f t="shared" si="30"/>
        <v>33</v>
      </c>
      <c r="E117" s="26"/>
      <c r="F117" s="27" t="s">
        <v>17</v>
      </c>
      <c r="G117" s="28">
        <v>6</v>
      </c>
      <c r="H117" s="28" t="s">
        <v>26</v>
      </c>
      <c r="I117" s="29">
        <v>9</v>
      </c>
      <c r="J117" s="26">
        <f t="shared" si="25"/>
        <v>15</v>
      </c>
      <c r="K117" s="27"/>
      <c r="L117" s="28"/>
      <c r="M117" s="28"/>
      <c r="N117" s="29"/>
      <c r="O117" s="26">
        <f t="shared" si="26"/>
        <v>0</v>
      </c>
      <c r="P117" s="46"/>
      <c r="Q117" s="32"/>
      <c r="R117" s="32"/>
      <c r="S117" s="32"/>
      <c r="T117" s="36">
        <f t="shared" si="27"/>
        <v>0</v>
      </c>
      <c r="U117" s="27" t="s">
        <v>16</v>
      </c>
      <c r="V117" s="28">
        <v>9</v>
      </c>
      <c r="W117" s="28" t="s">
        <v>19</v>
      </c>
      <c r="X117" s="29">
        <v>9</v>
      </c>
      <c r="Y117" s="26">
        <f t="shared" si="28"/>
        <v>18</v>
      </c>
      <c r="Z117" s="27"/>
      <c r="AA117" s="28"/>
      <c r="AB117" s="28"/>
      <c r="AC117" s="29"/>
      <c r="AD117" s="36">
        <f t="shared" si="29"/>
        <v>0</v>
      </c>
      <c r="AF117" s="22"/>
      <c r="AG117" s="22"/>
      <c r="AH117" s="22"/>
      <c r="AI117" s="22"/>
      <c r="AJ117" s="22"/>
    </row>
    <row r="118" spans="1:36" x14ac:dyDescent="0.25">
      <c r="A118" s="23" t="s">
        <v>46</v>
      </c>
      <c r="B118" s="49" t="s">
        <v>169</v>
      </c>
      <c r="C118" s="35" t="s">
        <v>59</v>
      </c>
      <c r="D118" s="123">
        <f t="shared" si="30"/>
        <v>25</v>
      </c>
      <c r="E118" s="26"/>
      <c r="F118" s="27" t="s">
        <v>17</v>
      </c>
      <c r="G118" s="28">
        <v>9</v>
      </c>
      <c r="H118" s="28" t="s">
        <v>19</v>
      </c>
      <c r="I118" s="29">
        <v>9</v>
      </c>
      <c r="J118" s="26">
        <f t="shared" si="25"/>
        <v>18</v>
      </c>
      <c r="K118" s="30" t="s">
        <v>16</v>
      </c>
      <c r="L118" s="28">
        <v>7</v>
      </c>
      <c r="M118" s="31" t="s">
        <v>17</v>
      </c>
      <c r="N118" s="29">
        <v>0</v>
      </c>
      <c r="O118" s="26">
        <f t="shared" si="26"/>
        <v>7</v>
      </c>
      <c r="P118" s="46"/>
      <c r="Q118" s="32"/>
      <c r="R118" s="32"/>
      <c r="S118" s="32"/>
      <c r="T118" s="36">
        <f t="shared" si="27"/>
        <v>0</v>
      </c>
      <c r="U118" s="30"/>
      <c r="V118" s="28"/>
      <c r="W118" s="31"/>
      <c r="X118" s="29"/>
      <c r="Y118" s="36">
        <f t="shared" si="28"/>
        <v>0</v>
      </c>
      <c r="Z118" s="27"/>
      <c r="AA118" s="28"/>
      <c r="AB118" s="28"/>
      <c r="AC118" s="29"/>
      <c r="AD118" s="36">
        <f t="shared" si="29"/>
        <v>0</v>
      </c>
      <c r="AF118" s="22"/>
      <c r="AG118" s="22"/>
      <c r="AH118" s="22"/>
      <c r="AI118" s="22"/>
      <c r="AJ118" s="22"/>
    </row>
    <row r="119" spans="1:36" x14ac:dyDescent="0.25">
      <c r="A119" s="23" t="s">
        <v>49</v>
      </c>
      <c r="B119" s="49" t="s">
        <v>170</v>
      </c>
      <c r="C119" s="25" t="s">
        <v>59</v>
      </c>
      <c r="D119" s="123">
        <f t="shared" si="30"/>
        <v>18</v>
      </c>
      <c r="E119" s="26"/>
      <c r="F119" s="27"/>
      <c r="G119" s="28"/>
      <c r="H119" s="28"/>
      <c r="I119" s="29"/>
      <c r="J119" s="36">
        <f t="shared" si="25"/>
        <v>0</v>
      </c>
      <c r="K119" s="30"/>
      <c r="L119" s="28"/>
      <c r="M119" s="31"/>
      <c r="N119" s="29"/>
      <c r="O119" s="36">
        <f t="shared" si="26"/>
        <v>0</v>
      </c>
      <c r="P119" s="65" t="s">
        <v>34</v>
      </c>
      <c r="Q119" s="32">
        <v>9</v>
      </c>
      <c r="R119" s="33" t="s">
        <v>19</v>
      </c>
      <c r="S119" s="32">
        <v>9</v>
      </c>
      <c r="T119" s="26">
        <f t="shared" si="27"/>
        <v>18</v>
      </c>
      <c r="U119" s="27"/>
      <c r="V119" s="28"/>
      <c r="W119" s="28"/>
      <c r="X119" s="29"/>
      <c r="Y119" s="36">
        <f t="shared" si="28"/>
        <v>0</v>
      </c>
      <c r="Z119" s="27"/>
      <c r="AA119" s="28"/>
      <c r="AB119" s="28"/>
      <c r="AC119" s="29"/>
      <c r="AD119" s="36">
        <f t="shared" si="29"/>
        <v>0</v>
      </c>
      <c r="AF119" s="22"/>
      <c r="AG119" s="22"/>
      <c r="AH119" s="22"/>
      <c r="AI119" s="22"/>
      <c r="AJ119" s="22"/>
    </row>
    <row r="120" spans="1:36" x14ac:dyDescent="0.25">
      <c r="A120" s="23" t="s">
        <v>49</v>
      </c>
      <c r="B120" s="49" t="s">
        <v>171</v>
      </c>
      <c r="C120" s="25" t="s">
        <v>69</v>
      </c>
      <c r="D120" s="123">
        <f t="shared" si="30"/>
        <v>18</v>
      </c>
      <c r="E120" s="26"/>
      <c r="F120" s="27"/>
      <c r="G120" s="28"/>
      <c r="H120" s="28"/>
      <c r="I120" s="29"/>
      <c r="J120" s="36">
        <f t="shared" si="25"/>
        <v>0</v>
      </c>
      <c r="K120" s="30"/>
      <c r="L120" s="28"/>
      <c r="M120" s="31"/>
      <c r="N120" s="29"/>
      <c r="O120" s="36">
        <f t="shared" si="26"/>
        <v>0</v>
      </c>
      <c r="P120" s="65" t="s">
        <v>16</v>
      </c>
      <c r="Q120" s="32">
        <v>9</v>
      </c>
      <c r="R120" s="33" t="s">
        <v>17</v>
      </c>
      <c r="S120" s="32">
        <v>9</v>
      </c>
      <c r="T120" s="26">
        <f t="shared" si="27"/>
        <v>18</v>
      </c>
      <c r="U120" s="30"/>
      <c r="V120" s="28"/>
      <c r="W120" s="31"/>
      <c r="X120" s="29"/>
      <c r="Y120" s="36">
        <f t="shared" si="28"/>
        <v>0</v>
      </c>
      <c r="Z120" s="27" t="s">
        <v>16</v>
      </c>
      <c r="AA120" s="28">
        <v>0</v>
      </c>
      <c r="AB120" s="28" t="s">
        <v>17</v>
      </c>
      <c r="AC120" s="29">
        <v>0</v>
      </c>
      <c r="AD120" s="26">
        <f t="shared" si="29"/>
        <v>0</v>
      </c>
      <c r="AF120" s="22"/>
      <c r="AG120" s="22"/>
      <c r="AH120" s="22"/>
      <c r="AI120" s="22"/>
      <c r="AJ120" s="22"/>
    </row>
    <row r="121" spans="1:36" x14ac:dyDescent="0.25">
      <c r="A121" s="23" t="s">
        <v>52</v>
      </c>
      <c r="B121" s="49" t="s">
        <v>172</v>
      </c>
      <c r="C121" s="35" t="s">
        <v>59</v>
      </c>
      <c r="D121" s="123">
        <f t="shared" si="30"/>
        <v>17</v>
      </c>
      <c r="E121" s="26"/>
      <c r="F121" s="27" t="s">
        <v>17</v>
      </c>
      <c r="G121" s="28">
        <v>5</v>
      </c>
      <c r="H121" s="28" t="s">
        <v>15</v>
      </c>
      <c r="I121" s="29">
        <v>6</v>
      </c>
      <c r="J121" s="26">
        <f t="shared" si="25"/>
        <v>11</v>
      </c>
      <c r="K121" s="27"/>
      <c r="L121" s="28"/>
      <c r="M121" s="28"/>
      <c r="N121" s="29"/>
      <c r="O121" s="36">
        <f t="shared" si="26"/>
        <v>0</v>
      </c>
      <c r="P121" s="65" t="s">
        <v>34</v>
      </c>
      <c r="Q121" s="32">
        <v>2</v>
      </c>
      <c r="R121" s="33" t="s">
        <v>16</v>
      </c>
      <c r="S121" s="32">
        <v>4</v>
      </c>
      <c r="T121" s="26">
        <f t="shared" si="27"/>
        <v>6</v>
      </c>
      <c r="U121" s="30"/>
      <c r="V121" s="28"/>
      <c r="W121" s="31"/>
      <c r="X121" s="29"/>
      <c r="Y121" s="36">
        <f t="shared" si="28"/>
        <v>0</v>
      </c>
      <c r="Z121" s="27"/>
      <c r="AA121" s="28"/>
      <c r="AB121" s="28"/>
      <c r="AC121" s="29"/>
      <c r="AD121" s="36">
        <f t="shared" si="29"/>
        <v>0</v>
      </c>
      <c r="AF121" s="22"/>
      <c r="AG121" s="22"/>
      <c r="AH121" s="22"/>
      <c r="AI121" s="22"/>
      <c r="AJ121" s="22"/>
    </row>
    <row r="122" spans="1:36" x14ac:dyDescent="0.25">
      <c r="A122" s="23" t="s">
        <v>55</v>
      </c>
      <c r="B122" s="49" t="s">
        <v>173</v>
      </c>
      <c r="C122" s="25" t="s">
        <v>174</v>
      </c>
      <c r="D122" s="123">
        <f t="shared" si="30"/>
        <v>16</v>
      </c>
      <c r="E122" s="26"/>
      <c r="F122" s="27"/>
      <c r="G122" s="28"/>
      <c r="H122" s="28"/>
      <c r="I122" s="29"/>
      <c r="J122" s="36">
        <f t="shared" si="25"/>
        <v>0</v>
      </c>
      <c r="K122" s="30"/>
      <c r="L122" s="28"/>
      <c r="M122" s="31"/>
      <c r="N122" s="29"/>
      <c r="O122" s="36">
        <f t="shared" si="26"/>
        <v>0</v>
      </c>
      <c r="P122" s="65" t="s">
        <v>20</v>
      </c>
      <c r="Q122" s="32">
        <v>7</v>
      </c>
      <c r="R122" s="33" t="s">
        <v>22</v>
      </c>
      <c r="S122" s="32">
        <v>9</v>
      </c>
      <c r="T122" s="26">
        <f t="shared" si="27"/>
        <v>16</v>
      </c>
      <c r="U122" s="27"/>
      <c r="V122" s="28"/>
      <c r="W122" s="28"/>
      <c r="X122" s="29"/>
      <c r="Y122" s="36">
        <f t="shared" si="28"/>
        <v>0</v>
      </c>
      <c r="Z122" s="27"/>
      <c r="AA122" s="28"/>
      <c r="AB122" s="28"/>
      <c r="AC122" s="29"/>
      <c r="AD122" s="36">
        <f t="shared" si="29"/>
        <v>0</v>
      </c>
      <c r="AF122" s="22"/>
      <c r="AG122" s="22"/>
      <c r="AH122" s="22"/>
      <c r="AI122" s="22"/>
      <c r="AJ122" s="22"/>
    </row>
    <row r="123" spans="1:36" x14ac:dyDescent="0.25">
      <c r="A123" s="23" t="s">
        <v>55</v>
      </c>
      <c r="B123" s="49" t="s">
        <v>175</v>
      </c>
      <c r="C123" s="35" t="s">
        <v>66</v>
      </c>
      <c r="D123" s="123">
        <f t="shared" si="30"/>
        <v>16</v>
      </c>
      <c r="E123" s="26"/>
      <c r="F123" s="27"/>
      <c r="G123" s="28"/>
      <c r="H123" s="28"/>
      <c r="I123" s="29"/>
      <c r="J123" s="36">
        <f t="shared" si="25"/>
        <v>0</v>
      </c>
      <c r="K123" s="27" t="s">
        <v>19</v>
      </c>
      <c r="L123" s="28">
        <v>0</v>
      </c>
      <c r="M123" s="31" t="s">
        <v>17</v>
      </c>
      <c r="N123" s="29">
        <v>0</v>
      </c>
      <c r="O123" s="26">
        <f t="shared" si="26"/>
        <v>0</v>
      </c>
      <c r="P123" s="65" t="s">
        <v>34</v>
      </c>
      <c r="Q123" s="32">
        <v>7</v>
      </c>
      <c r="R123" s="33" t="s">
        <v>19</v>
      </c>
      <c r="S123" s="32">
        <v>0</v>
      </c>
      <c r="T123" s="26">
        <f t="shared" si="27"/>
        <v>7</v>
      </c>
      <c r="U123" s="46" t="s">
        <v>27</v>
      </c>
      <c r="V123" s="28">
        <v>9</v>
      </c>
      <c r="W123" s="31" t="s">
        <v>19</v>
      </c>
      <c r="X123" s="29">
        <v>0</v>
      </c>
      <c r="Y123" s="26">
        <f t="shared" si="28"/>
        <v>9</v>
      </c>
      <c r="Z123" s="27" t="s">
        <v>19</v>
      </c>
      <c r="AA123" s="28">
        <v>0</v>
      </c>
      <c r="AB123" s="28" t="s">
        <v>17</v>
      </c>
      <c r="AC123" s="29">
        <v>0</v>
      </c>
      <c r="AD123" s="26">
        <f t="shared" si="29"/>
        <v>0</v>
      </c>
      <c r="AF123" s="22"/>
      <c r="AG123" s="22"/>
      <c r="AH123" s="22"/>
      <c r="AI123" s="22"/>
      <c r="AJ123" s="22"/>
    </row>
    <row r="124" spans="1:36" x14ac:dyDescent="0.25">
      <c r="A124" s="23" t="s">
        <v>60</v>
      </c>
      <c r="B124" s="98" t="s">
        <v>176</v>
      </c>
      <c r="C124" s="25" t="s">
        <v>66</v>
      </c>
      <c r="D124" s="123">
        <f t="shared" si="30"/>
        <v>15</v>
      </c>
      <c r="E124" s="26"/>
      <c r="F124" s="27"/>
      <c r="G124" s="28"/>
      <c r="H124" s="28"/>
      <c r="I124" s="29"/>
      <c r="J124" s="36">
        <f t="shared" si="25"/>
        <v>0</v>
      </c>
      <c r="K124" s="30" t="s">
        <v>16</v>
      </c>
      <c r="L124" s="28">
        <v>6</v>
      </c>
      <c r="M124" s="31" t="s">
        <v>22</v>
      </c>
      <c r="N124" s="29">
        <v>9</v>
      </c>
      <c r="O124" s="26">
        <f t="shared" si="26"/>
        <v>15</v>
      </c>
      <c r="P124" s="46"/>
      <c r="Q124" s="32"/>
      <c r="R124" s="32"/>
      <c r="S124" s="32"/>
      <c r="T124" s="36">
        <f t="shared" si="27"/>
        <v>0</v>
      </c>
      <c r="U124" s="27"/>
      <c r="V124" s="28"/>
      <c r="W124" s="28"/>
      <c r="X124" s="29"/>
      <c r="Y124" s="36">
        <f t="shared" si="28"/>
        <v>0</v>
      </c>
      <c r="Z124" s="27"/>
      <c r="AA124" s="28"/>
      <c r="AB124" s="28"/>
      <c r="AC124" s="29"/>
      <c r="AD124" s="36">
        <f t="shared" si="29"/>
        <v>0</v>
      </c>
      <c r="AF124" s="22"/>
      <c r="AG124" s="22"/>
      <c r="AH124" s="22"/>
      <c r="AI124" s="22"/>
      <c r="AJ124" s="22"/>
    </row>
    <row r="125" spans="1:36" x14ac:dyDescent="0.25">
      <c r="A125" s="23" t="s">
        <v>62</v>
      </c>
      <c r="B125" s="49" t="s">
        <v>177</v>
      </c>
      <c r="C125" s="35" t="s">
        <v>69</v>
      </c>
      <c r="D125" s="123">
        <f t="shared" si="30"/>
        <v>14</v>
      </c>
      <c r="E125" s="26"/>
      <c r="F125" s="27" t="s">
        <v>26</v>
      </c>
      <c r="G125" s="28">
        <v>4</v>
      </c>
      <c r="H125" s="28" t="s">
        <v>20</v>
      </c>
      <c r="I125" s="29">
        <v>5</v>
      </c>
      <c r="J125" s="26">
        <f t="shared" si="25"/>
        <v>9</v>
      </c>
      <c r="K125" s="30" t="s">
        <v>20</v>
      </c>
      <c r="L125" s="28">
        <v>0</v>
      </c>
      <c r="M125" s="31" t="s">
        <v>17</v>
      </c>
      <c r="N125" s="29">
        <v>5</v>
      </c>
      <c r="O125" s="26">
        <f t="shared" si="26"/>
        <v>5</v>
      </c>
      <c r="P125" s="65" t="s">
        <v>20</v>
      </c>
      <c r="Q125" s="32">
        <v>0</v>
      </c>
      <c r="R125" s="33" t="s">
        <v>17</v>
      </c>
      <c r="S125" s="32">
        <v>0</v>
      </c>
      <c r="T125" s="26">
        <f t="shared" si="27"/>
        <v>0</v>
      </c>
      <c r="U125" s="27" t="s">
        <v>20</v>
      </c>
      <c r="V125" s="28">
        <v>0</v>
      </c>
      <c r="W125" s="28" t="s">
        <v>19</v>
      </c>
      <c r="X125" s="29">
        <v>0</v>
      </c>
      <c r="Y125" s="26">
        <f t="shared" si="28"/>
        <v>0</v>
      </c>
      <c r="Z125" s="27"/>
      <c r="AA125" s="28"/>
      <c r="AB125" s="28"/>
      <c r="AC125" s="29"/>
      <c r="AD125" s="36">
        <f t="shared" si="29"/>
        <v>0</v>
      </c>
      <c r="AF125" s="22"/>
      <c r="AG125" s="22"/>
      <c r="AH125" s="22"/>
      <c r="AI125" s="22"/>
      <c r="AJ125" s="22"/>
    </row>
    <row r="126" spans="1:36" x14ac:dyDescent="0.25">
      <c r="A126" s="23" t="s">
        <v>67</v>
      </c>
      <c r="B126" s="49" t="s">
        <v>178</v>
      </c>
      <c r="C126" s="35" t="s">
        <v>69</v>
      </c>
      <c r="D126" s="123">
        <f t="shared" si="30"/>
        <v>13</v>
      </c>
      <c r="E126" s="26"/>
      <c r="F126" s="27" t="s">
        <v>17</v>
      </c>
      <c r="G126" s="28">
        <v>4</v>
      </c>
      <c r="H126" s="28" t="s">
        <v>20</v>
      </c>
      <c r="I126" s="29">
        <v>9</v>
      </c>
      <c r="J126" s="26">
        <f t="shared" si="25"/>
        <v>13</v>
      </c>
      <c r="K126" s="27"/>
      <c r="L126" s="28"/>
      <c r="M126" s="28"/>
      <c r="N126" s="29"/>
      <c r="O126" s="36">
        <f t="shared" si="26"/>
        <v>0</v>
      </c>
      <c r="P126" s="46"/>
      <c r="Q126" s="32"/>
      <c r="R126" s="32"/>
      <c r="S126" s="32"/>
      <c r="T126" s="36">
        <f t="shared" si="27"/>
        <v>0</v>
      </c>
      <c r="U126" s="27"/>
      <c r="V126" s="28"/>
      <c r="W126" s="31"/>
      <c r="X126" s="29"/>
      <c r="Y126" s="36">
        <f t="shared" si="28"/>
        <v>0</v>
      </c>
      <c r="Z126" s="27"/>
      <c r="AA126" s="28"/>
      <c r="AB126" s="28"/>
      <c r="AC126" s="29"/>
      <c r="AD126" s="36">
        <f t="shared" si="29"/>
        <v>0</v>
      </c>
      <c r="AF126" s="22"/>
      <c r="AG126" s="22"/>
      <c r="AH126" s="22"/>
      <c r="AI126" s="22"/>
      <c r="AJ126" s="22"/>
    </row>
    <row r="127" spans="1:36" x14ac:dyDescent="0.25">
      <c r="A127" s="23" t="s">
        <v>67</v>
      </c>
      <c r="B127" s="49" t="s">
        <v>179</v>
      </c>
      <c r="C127" s="35" t="s">
        <v>59</v>
      </c>
      <c r="D127" s="123">
        <f t="shared" si="30"/>
        <v>13</v>
      </c>
      <c r="E127" s="26"/>
      <c r="F127" s="27" t="s">
        <v>17</v>
      </c>
      <c r="G127" s="28">
        <v>7</v>
      </c>
      <c r="H127" s="28" t="s">
        <v>26</v>
      </c>
      <c r="I127" s="29">
        <v>6</v>
      </c>
      <c r="J127" s="26">
        <f t="shared" si="25"/>
        <v>13</v>
      </c>
      <c r="K127" s="27"/>
      <c r="L127" s="28"/>
      <c r="M127" s="28"/>
      <c r="N127" s="29"/>
      <c r="O127" s="36">
        <f t="shared" si="26"/>
        <v>0</v>
      </c>
      <c r="P127" s="46"/>
      <c r="Q127" s="32"/>
      <c r="R127" s="32"/>
      <c r="S127" s="32"/>
      <c r="T127" s="36">
        <f t="shared" si="27"/>
        <v>0</v>
      </c>
      <c r="U127" s="30"/>
      <c r="V127" s="28"/>
      <c r="W127" s="31"/>
      <c r="X127" s="29"/>
      <c r="Y127" s="36">
        <f t="shared" si="28"/>
        <v>0</v>
      </c>
      <c r="Z127" s="27"/>
      <c r="AA127" s="28"/>
      <c r="AB127" s="28"/>
      <c r="AC127" s="29"/>
      <c r="AD127" s="36">
        <f t="shared" si="29"/>
        <v>0</v>
      </c>
      <c r="AF127" s="22"/>
      <c r="AG127" s="22"/>
      <c r="AH127" s="22"/>
      <c r="AI127" s="22"/>
      <c r="AJ127" s="22"/>
    </row>
    <row r="128" spans="1:36" x14ac:dyDescent="0.25">
      <c r="A128" s="23" t="s">
        <v>72</v>
      </c>
      <c r="B128" s="49" t="s">
        <v>180</v>
      </c>
      <c r="C128" s="35" t="s">
        <v>66</v>
      </c>
      <c r="D128" s="123">
        <f t="shared" si="30"/>
        <v>12</v>
      </c>
      <c r="E128" s="26"/>
      <c r="F128" s="27" t="s">
        <v>14</v>
      </c>
      <c r="G128" s="28">
        <v>5</v>
      </c>
      <c r="H128" s="28" t="s">
        <v>20</v>
      </c>
      <c r="I128" s="29">
        <v>6</v>
      </c>
      <c r="J128" s="26">
        <f t="shared" si="25"/>
        <v>11</v>
      </c>
      <c r="K128" s="27"/>
      <c r="L128" s="28"/>
      <c r="M128" s="28"/>
      <c r="N128" s="29"/>
      <c r="O128" s="36">
        <f t="shared" si="26"/>
        <v>0</v>
      </c>
      <c r="P128" s="65" t="s">
        <v>16</v>
      </c>
      <c r="Q128" s="32">
        <v>1</v>
      </c>
      <c r="R128" s="33" t="s">
        <v>17</v>
      </c>
      <c r="S128" s="32">
        <v>0</v>
      </c>
      <c r="T128" s="26">
        <f t="shared" si="27"/>
        <v>1</v>
      </c>
      <c r="U128" s="30"/>
      <c r="V128" s="28"/>
      <c r="W128" s="31"/>
      <c r="X128" s="29"/>
      <c r="Y128" s="36">
        <f t="shared" si="28"/>
        <v>0</v>
      </c>
      <c r="Z128" s="27"/>
      <c r="AA128" s="28"/>
      <c r="AB128" s="28"/>
      <c r="AC128" s="29"/>
      <c r="AD128" s="36">
        <f t="shared" si="29"/>
        <v>0</v>
      </c>
      <c r="AF128" s="22"/>
      <c r="AG128" s="22"/>
      <c r="AH128" s="22"/>
      <c r="AI128" s="22"/>
      <c r="AJ128" s="22"/>
    </row>
    <row r="129" spans="1:36" x14ac:dyDescent="0.25">
      <c r="A129" s="23" t="s">
        <v>72</v>
      </c>
      <c r="B129" s="49" t="s">
        <v>181</v>
      </c>
      <c r="C129" s="25" t="s">
        <v>54</v>
      </c>
      <c r="D129" s="123">
        <f t="shared" si="30"/>
        <v>12</v>
      </c>
      <c r="E129" s="26"/>
      <c r="F129" s="27"/>
      <c r="G129" s="28"/>
      <c r="H129" s="28"/>
      <c r="I129" s="29"/>
      <c r="J129" s="36">
        <f t="shared" si="25"/>
        <v>0</v>
      </c>
      <c r="K129" s="30"/>
      <c r="L129" s="28"/>
      <c r="M129" s="31"/>
      <c r="N129" s="29"/>
      <c r="O129" s="36">
        <f t="shared" si="26"/>
        <v>0</v>
      </c>
      <c r="P129" s="65" t="s">
        <v>16</v>
      </c>
      <c r="Q129" s="32">
        <v>6</v>
      </c>
      <c r="R129" s="33" t="s">
        <v>19</v>
      </c>
      <c r="S129" s="32">
        <v>6</v>
      </c>
      <c r="T129" s="26">
        <f t="shared" si="27"/>
        <v>12</v>
      </c>
      <c r="U129" s="27"/>
      <c r="V129" s="28"/>
      <c r="W129" s="28"/>
      <c r="X129" s="29"/>
      <c r="Y129" s="36">
        <f t="shared" si="28"/>
        <v>0</v>
      </c>
      <c r="Z129" s="27"/>
      <c r="AA129" s="28"/>
      <c r="AB129" s="28"/>
      <c r="AC129" s="29"/>
      <c r="AD129" s="36">
        <f t="shared" si="29"/>
        <v>0</v>
      </c>
      <c r="AF129" s="22"/>
      <c r="AG129" s="22"/>
      <c r="AH129" s="22"/>
      <c r="AI129" s="22"/>
      <c r="AJ129" s="22"/>
    </row>
    <row r="130" spans="1:36" x14ac:dyDescent="0.25">
      <c r="A130" s="23" t="s">
        <v>72</v>
      </c>
      <c r="B130" s="49" t="s">
        <v>182</v>
      </c>
      <c r="C130" s="67" t="s">
        <v>144</v>
      </c>
      <c r="D130" s="123">
        <f t="shared" si="30"/>
        <v>12</v>
      </c>
      <c r="E130" s="26"/>
      <c r="F130" s="27"/>
      <c r="G130" s="28"/>
      <c r="H130" s="28"/>
      <c r="I130" s="29"/>
      <c r="J130" s="36">
        <f t="shared" si="25"/>
        <v>0</v>
      </c>
      <c r="K130" s="30"/>
      <c r="L130" s="28"/>
      <c r="M130" s="31"/>
      <c r="N130" s="29"/>
      <c r="O130" s="36">
        <f t="shared" si="26"/>
        <v>0</v>
      </c>
      <c r="P130" s="65"/>
      <c r="Q130" s="32"/>
      <c r="R130" s="33"/>
      <c r="S130" s="32"/>
      <c r="T130" s="36">
        <f t="shared" si="27"/>
        <v>0</v>
      </c>
      <c r="U130" s="46" t="s">
        <v>16</v>
      </c>
      <c r="V130" s="28">
        <v>7</v>
      </c>
      <c r="W130" s="31" t="s">
        <v>19</v>
      </c>
      <c r="X130" s="29">
        <v>5</v>
      </c>
      <c r="Y130" s="26">
        <f t="shared" si="28"/>
        <v>12</v>
      </c>
      <c r="Z130" s="27"/>
      <c r="AA130" s="28"/>
      <c r="AB130" s="28"/>
      <c r="AC130" s="29"/>
      <c r="AD130" s="36">
        <f t="shared" si="29"/>
        <v>0</v>
      </c>
      <c r="AF130" s="22"/>
      <c r="AG130" s="22"/>
      <c r="AH130" s="22"/>
      <c r="AI130" s="22"/>
      <c r="AJ130" s="22"/>
    </row>
    <row r="131" spans="1:36" x14ac:dyDescent="0.25">
      <c r="A131" s="23" t="s">
        <v>74</v>
      </c>
      <c r="B131" s="49" t="s">
        <v>183</v>
      </c>
      <c r="C131" s="35" t="s">
        <v>108</v>
      </c>
      <c r="D131" s="123">
        <f t="shared" si="30"/>
        <v>11</v>
      </c>
      <c r="E131" s="26"/>
      <c r="F131" s="27"/>
      <c r="G131" s="28"/>
      <c r="H131" s="28"/>
      <c r="I131" s="29"/>
      <c r="J131" s="36">
        <f t="shared" si="25"/>
        <v>0</v>
      </c>
      <c r="K131" s="27" t="s">
        <v>16</v>
      </c>
      <c r="L131" s="28">
        <v>2</v>
      </c>
      <c r="M131" s="31" t="s">
        <v>26</v>
      </c>
      <c r="N131" s="29">
        <v>9</v>
      </c>
      <c r="O131" s="26">
        <f t="shared" si="26"/>
        <v>11</v>
      </c>
      <c r="P131" s="46"/>
      <c r="Q131" s="32"/>
      <c r="R131" s="32"/>
      <c r="S131" s="32"/>
      <c r="T131" s="36">
        <f t="shared" si="27"/>
        <v>0</v>
      </c>
      <c r="U131" s="27"/>
      <c r="V131" s="28"/>
      <c r="W131" s="28"/>
      <c r="X131" s="29"/>
      <c r="Y131" s="36">
        <f t="shared" si="28"/>
        <v>0</v>
      </c>
      <c r="Z131" s="27"/>
      <c r="AA131" s="28"/>
      <c r="AB131" s="28"/>
      <c r="AC131" s="29"/>
      <c r="AD131" s="36">
        <f t="shared" si="29"/>
        <v>0</v>
      </c>
      <c r="AF131" s="22"/>
      <c r="AG131" s="22"/>
      <c r="AH131" s="22"/>
      <c r="AI131" s="22"/>
      <c r="AJ131" s="22"/>
    </row>
    <row r="132" spans="1:36" x14ac:dyDescent="0.25">
      <c r="A132" s="23" t="s">
        <v>74</v>
      </c>
      <c r="B132" s="98" t="s">
        <v>184</v>
      </c>
      <c r="C132" s="25" t="s">
        <v>13</v>
      </c>
      <c r="D132" s="123">
        <f t="shared" si="30"/>
        <v>11</v>
      </c>
      <c r="E132" s="26"/>
      <c r="F132" s="27"/>
      <c r="G132" s="28"/>
      <c r="H132" s="28"/>
      <c r="I132" s="29"/>
      <c r="J132" s="36">
        <f t="shared" si="25"/>
        <v>0</v>
      </c>
      <c r="K132" s="30" t="s">
        <v>16</v>
      </c>
      <c r="L132" s="28">
        <v>4</v>
      </c>
      <c r="M132" s="31" t="s">
        <v>96</v>
      </c>
      <c r="N132" s="29">
        <v>7</v>
      </c>
      <c r="O132" s="26">
        <f t="shared" si="26"/>
        <v>11</v>
      </c>
      <c r="P132" s="46"/>
      <c r="Q132" s="32"/>
      <c r="R132" s="32"/>
      <c r="S132" s="32"/>
      <c r="T132" s="36">
        <f t="shared" si="27"/>
        <v>0</v>
      </c>
      <c r="U132" s="30"/>
      <c r="V132" s="28"/>
      <c r="W132" s="31"/>
      <c r="X132" s="29"/>
      <c r="Y132" s="36">
        <f t="shared" si="28"/>
        <v>0</v>
      </c>
      <c r="Z132" s="27"/>
      <c r="AA132" s="28"/>
      <c r="AB132" s="28"/>
      <c r="AC132" s="29"/>
      <c r="AD132" s="36">
        <f t="shared" si="29"/>
        <v>0</v>
      </c>
      <c r="AF132" s="22"/>
      <c r="AG132" s="22"/>
      <c r="AH132" s="22"/>
      <c r="AI132" s="22"/>
      <c r="AJ132" s="22"/>
    </row>
    <row r="133" spans="1:36" x14ac:dyDescent="0.25">
      <c r="A133" s="23" t="s">
        <v>74</v>
      </c>
      <c r="B133" s="98" t="s">
        <v>185</v>
      </c>
      <c r="C133" s="25" t="s">
        <v>59</v>
      </c>
      <c r="D133" s="123">
        <f t="shared" si="30"/>
        <v>11</v>
      </c>
      <c r="E133" s="26"/>
      <c r="F133" s="27"/>
      <c r="G133" s="28"/>
      <c r="H133" s="28"/>
      <c r="I133" s="29"/>
      <c r="J133" s="36">
        <f t="shared" si="25"/>
        <v>0</v>
      </c>
      <c r="K133" s="30" t="s">
        <v>16</v>
      </c>
      <c r="L133" s="28">
        <v>5</v>
      </c>
      <c r="M133" s="31" t="s">
        <v>17</v>
      </c>
      <c r="N133" s="29">
        <v>6</v>
      </c>
      <c r="O133" s="26">
        <f t="shared" si="26"/>
        <v>11</v>
      </c>
      <c r="P133" s="46"/>
      <c r="Q133" s="32"/>
      <c r="R133" s="32"/>
      <c r="S133" s="32"/>
      <c r="T133" s="36">
        <f t="shared" si="27"/>
        <v>0</v>
      </c>
      <c r="U133" s="27"/>
      <c r="V133" s="28"/>
      <c r="W133" s="28"/>
      <c r="X133" s="29"/>
      <c r="Y133" s="36">
        <f t="shared" si="28"/>
        <v>0</v>
      </c>
      <c r="Z133" s="27"/>
      <c r="AA133" s="28"/>
      <c r="AB133" s="28"/>
      <c r="AC133" s="29"/>
      <c r="AD133" s="36">
        <f t="shared" si="29"/>
        <v>0</v>
      </c>
      <c r="AF133" s="22"/>
      <c r="AG133" s="22"/>
      <c r="AH133" s="22"/>
      <c r="AI133" s="22"/>
      <c r="AJ133" s="22"/>
    </row>
    <row r="134" spans="1:36" x14ac:dyDescent="0.25">
      <c r="A134" s="23" t="s">
        <v>74</v>
      </c>
      <c r="B134" s="49" t="s">
        <v>186</v>
      </c>
      <c r="C134" s="73" t="s">
        <v>86</v>
      </c>
      <c r="D134" s="123">
        <f t="shared" si="30"/>
        <v>11</v>
      </c>
      <c r="E134" s="83"/>
      <c r="F134" s="84"/>
      <c r="G134" s="70"/>
      <c r="H134" s="70"/>
      <c r="I134" s="72"/>
      <c r="J134" s="100">
        <f t="shared" si="25"/>
        <v>0</v>
      </c>
      <c r="K134" s="69"/>
      <c r="L134" s="70"/>
      <c r="M134" s="71"/>
      <c r="N134" s="72"/>
      <c r="O134" s="100">
        <f t="shared" si="26"/>
        <v>0</v>
      </c>
      <c r="P134" s="101" t="s">
        <v>34</v>
      </c>
      <c r="Q134" s="78">
        <v>6</v>
      </c>
      <c r="R134" s="102" t="s">
        <v>17</v>
      </c>
      <c r="S134" s="78">
        <v>5</v>
      </c>
      <c r="T134" s="83">
        <f t="shared" si="27"/>
        <v>11</v>
      </c>
      <c r="U134" s="84"/>
      <c r="V134" s="70"/>
      <c r="W134" s="71"/>
      <c r="X134" s="72"/>
      <c r="Y134" s="36">
        <f t="shared" si="28"/>
        <v>0</v>
      </c>
      <c r="Z134" s="84" t="s">
        <v>17</v>
      </c>
      <c r="AA134" s="70">
        <v>0</v>
      </c>
      <c r="AB134" s="70"/>
      <c r="AC134" s="72"/>
      <c r="AD134" s="26">
        <f t="shared" si="29"/>
        <v>0</v>
      </c>
      <c r="AF134" s="22"/>
      <c r="AG134" s="22"/>
      <c r="AH134" s="22"/>
      <c r="AI134" s="22"/>
      <c r="AJ134" s="22"/>
    </row>
    <row r="135" spans="1:36" x14ac:dyDescent="0.25">
      <c r="A135" s="23" t="s">
        <v>74</v>
      </c>
      <c r="B135" s="49" t="s">
        <v>187</v>
      </c>
      <c r="C135" s="73" t="s">
        <v>54</v>
      </c>
      <c r="D135" s="123">
        <f t="shared" si="30"/>
        <v>11</v>
      </c>
      <c r="E135" s="83"/>
      <c r="F135" s="84"/>
      <c r="G135" s="70"/>
      <c r="H135" s="70"/>
      <c r="I135" s="72"/>
      <c r="J135" s="36">
        <v>0</v>
      </c>
      <c r="K135" s="69"/>
      <c r="L135" s="70"/>
      <c r="M135" s="71"/>
      <c r="N135" s="72"/>
      <c r="O135" s="36">
        <f t="shared" si="26"/>
        <v>0</v>
      </c>
      <c r="P135" s="101" t="s">
        <v>16</v>
      </c>
      <c r="Q135" s="78">
        <v>5</v>
      </c>
      <c r="R135" s="102" t="s">
        <v>17</v>
      </c>
      <c r="S135" s="78">
        <v>6</v>
      </c>
      <c r="T135" s="26">
        <f t="shared" si="27"/>
        <v>11</v>
      </c>
      <c r="U135" s="69"/>
      <c r="V135" s="70"/>
      <c r="W135" s="71"/>
      <c r="X135" s="72"/>
      <c r="Y135" s="36">
        <f t="shared" si="28"/>
        <v>0</v>
      </c>
      <c r="Z135" s="84"/>
      <c r="AA135" s="70"/>
      <c r="AB135" s="70"/>
      <c r="AC135" s="72"/>
      <c r="AD135" s="36">
        <f t="shared" si="29"/>
        <v>0</v>
      </c>
      <c r="AF135" s="22"/>
      <c r="AG135" s="22"/>
      <c r="AH135" s="22"/>
      <c r="AI135" s="22"/>
      <c r="AJ135" s="22"/>
    </row>
    <row r="136" spans="1:36" x14ac:dyDescent="0.25">
      <c r="A136" s="47" t="s">
        <v>76</v>
      </c>
      <c r="B136" s="49" t="s">
        <v>188</v>
      </c>
      <c r="C136" s="73" t="s">
        <v>189</v>
      </c>
      <c r="D136" s="123">
        <f t="shared" si="30"/>
        <v>10</v>
      </c>
      <c r="E136" s="83"/>
      <c r="F136" s="84"/>
      <c r="G136" s="70"/>
      <c r="H136" s="70"/>
      <c r="I136" s="72"/>
      <c r="J136" s="36">
        <f t="shared" ref="J136:J144" si="31">G136+I136</f>
        <v>0</v>
      </c>
      <c r="K136" s="69"/>
      <c r="L136" s="70"/>
      <c r="M136" s="71"/>
      <c r="N136" s="72"/>
      <c r="O136" s="36">
        <f t="shared" si="26"/>
        <v>0</v>
      </c>
      <c r="P136" s="101" t="s">
        <v>34</v>
      </c>
      <c r="Q136" s="78">
        <v>3</v>
      </c>
      <c r="R136" s="102" t="s">
        <v>97</v>
      </c>
      <c r="S136" s="78">
        <v>7</v>
      </c>
      <c r="T136" s="26">
        <f t="shared" si="27"/>
        <v>10</v>
      </c>
      <c r="U136" s="30"/>
      <c r="V136" s="70"/>
      <c r="W136" s="71"/>
      <c r="X136" s="72"/>
      <c r="Y136" s="36">
        <f t="shared" si="28"/>
        <v>0</v>
      </c>
      <c r="Z136" s="84"/>
      <c r="AA136" s="70"/>
      <c r="AB136" s="70"/>
      <c r="AC136" s="72"/>
      <c r="AD136" s="36">
        <f t="shared" si="29"/>
        <v>0</v>
      </c>
      <c r="AF136" s="22"/>
      <c r="AG136" s="22"/>
      <c r="AH136" s="22"/>
      <c r="AI136" s="22"/>
      <c r="AJ136" s="22"/>
    </row>
    <row r="137" spans="1:36" x14ac:dyDescent="0.25">
      <c r="A137" s="47" t="s">
        <v>129</v>
      </c>
      <c r="B137" s="49" t="s">
        <v>190</v>
      </c>
      <c r="C137" s="68" t="s">
        <v>108</v>
      </c>
      <c r="D137" s="123">
        <f t="shared" si="30"/>
        <v>8</v>
      </c>
      <c r="E137" s="83"/>
      <c r="F137" s="84"/>
      <c r="G137" s="70"/>
      <c r="H137" s="70"/>
      <c r="I137" s="72"/>
      <c r="J137" s="36">
        <f t="shared" si="31"/>
        <v>0</v>
      </c>
      <c r="K137" s="69"/>
      <c r="L137" s="70"/>
      <c r="M137" s="71"/>
      <c r="N137" s="72"/>
      <c r="O137" s="36">
        <f t="shared" si="26"/>
        <v>0</v>
      </c>
      <c r="P137" s="101"/>
      <c r="Q137" s="78"/>
      <c r="R137" s="102"/>
      <c r="S137" s="78"/>
      <c r="T137" s="36">
        <f t="shared" si="27"/>
        <v>0</v>
      </c>
      <c r="U137" s="77" t="s">
        <v>19</v>
      </c>
      <c r="V137" s="70">
        <v>3</v>
      </c>
      <c r="W137" s="71" t="s">
        <v>26</v>
      </c>
      <c r="X137" s="72">
        <v>5</v>
      </c>
      <c r="Y137" s="26">
        <f t="shared" si="28"/>
        <v>8</v>
      </c>
      <c r="Z137" s="84"/>
      <c r="AA137" s="70"/>
      <c r="AB137" s="70"/>
      <c r="AC137" s="72"/>
      <c r="AD137" s="36">
        <f t="shared" si="29"/>
        <v>0</v>
      </c>
      <c r="AF137" s="22"/>
      <c r="AG137" s="22"/>
      <c r="AH137" s="22"/>
      <c r="AI137" s="22"/>
      <c r="AJ137" s="22"/>
    </row>
    <row r="138" spans="1:36" x14ac:dyDescent="0.25">
      <c r="A138" s="47" t="s">
        <v>131</v>
      </c>
      <c r="B138" s="49" t="s">
        <v>191</v>
      </c>
      <c r="C138" s="103" t="s">
        <v>106</v>
      </c>
      <c r="D138" s="123">
        <f t="shared" si="30"/>
        <v>7</v>
      </c>
      <c r="E138" s="83"/>
      <c r="F138" s="84" t="s">
        <v>27</v>
      </c>
      <c r="G138" s="70">
        <v>7</v>
      </c>
      <c r="H138" s="70" t="s">
        <v>19</v>
      </c>
      <c r="I138" s="72">
        <v>0</v>
      </c>
      <c r="J138" s="26">
        <f t="shared" si="31"/>
        <v>7</v>
      </c>
      <c r="K138" s="84"/>
      <c r="L138" s="70"/>
      <c r="M138" s="70"/>
      <c r="N138" s="72"/>
      <c r="O138" s="36">
        <f t="shared" si="26"/>
        <v>0</v>
      </c>
      <c r="P138" s="77"/>
      <c r="Q138" s="78"/>
      <c r="R138" s="78"/>
      <c r="S138" s="78"/>
      <c r="T138" s="36">
        <f t="shared" si="27"/>
        <v>0</v>
      </c>
      <c r="U138" s="69"/>
      <c r="V138" s="70"/>
      <c r="W138" s="71"/>
      <c r="X138" s="72"/>
      <c r="Y138" s="36">
        <f t="shared" si="28"/>
        <v>0</v>
      </c>
      <c r="Z138" s="84"/>
      <c r="AA138" s="70"/>
      <c r="AB138" s="70"/>
      <c r="AC138" s="72"/>
      <c r="AD138" s="36">
        <f t="shared" si="29"/>
        <v>0</v>
      </c>
      <c r="AF138" s="22"/>
      <c r="AG138" s="22"/>
      <c r="AH138" s="22"/>
      <c r="AI138" s="22"/>
      <c r="AJ138" s="22"/>
    </row>
    <row r="139" spans="1:36" x14ac:dyDescent="0.25">
      <c r="A139" s="47" t="s">
        <v>131</v>
      </c>
      <c r="B139" s="49" t="s">
        <v>192</v>
      </c>
      <c r="C139" s="73" t="s">
        <v>48</v>
      </c>
      <c r="D139" s="123">
        <f t="shared" si="30"/>
        <v>7</v>
      </c>
      <c r="E139" s="83"/>
      <c r="F139" s="84"/>
      <c r="G139" s="70"/>
      <c r="H139" s="70"/>
      <c r="I139" s="72"/>
      <c r="J139" s="36">
        <f t="shared" si="31"/>
        <v>0</v>
      </c>
      <c r="K139" s="69"/>
      <c r="L139" s="70"/>
      <c r="M139" s="71"/>
      <c r="N139" s="72"/>
      <c r="O139" s="36">
        <f t="shared" si="26"/>
        <v>0</v>
      </c>
      <c r="P139" s="101" t="s">
        <v>16</v>
      </c>
      <c r="Q139" s="78">
        <v>0</v>
      </c>
      <c r="R139" s="102" t="s">
        <v>17</v>
      </c>
      <c r="S139" s="78">
        <v>7</v>
      </c>
      <c r="T139" s="26">
        <f t="shared" si="27"/>
        <v>7</v>
      </c>
      <c r="U139" s="69"/>
      <c r="V139" s="70"/>
      <c r="W139" s="71"/>
      <c r="X139" s="72"/>
      <c r="Y139" s="36">
        <f t="shared" si="28"/>
        <v>0</v>
      </c>
      <c r="Z139" s="84"/>
      <c r="AA139" s="70"/>
      <c r="AB139" s="70"/>
      <c r="AC139" s="72"/>
      <c r="AD139" s="36">
        <f t="shared" si="29"/>
        <v>0</v>
      </c>
      <c r="AF139" s="22"/>
      <c r="AG139" s="22"/>
      <c r="AH139" s="22"/>
      <c r="AI139" s="22"/>
      <c r="AJ139" s="22"/>
    </row>
    <row r="140" spans="1:36" x14ac:dyDescent="0.25">
      <c r="A140" s="47" t="s">
        <v>135</v>
      </c>
      <c r="B140" s="49" t="s">
        <v>193</v>
      </c>
      <c r="C140" s="103" t="s">
        <v>69</v>
      </c>
      <c r="D140" s="123">
        <f t="shared" si="30"/>
        <v>6</v>
      </c>
      <c r="E140" s="83"/>
      <c r="F140" s="84" t="s">
        <v>14</v>
      </c>
      <c r="G140" s="70">
        <v>6</v>
      </c>
      <c r="H140" s="70" t="s">
        <v>19</v>
      </c>
      <c r="I140" s="72">
        <v>0</v>
      </c>
      <c r="J140" s="26">
        <f t="shared" si="31"/>
        <v>6</v>
      </c>
      <c r="K140" s="84"/>
      <c r="L140" s="70"/>
      <c r="M140" s="70"/>
      <c r="N140" s="72"/>
      <c r="O140" s="36">
        <f t="shared" si="26"/>
        <v>0</v>
      </c>
      <c r="P140" s="77"/>
      <c r="Q140" s="78"/>
      <c r="R140" s="78"/>
      <c r="S140" s="78"/>
      <c r="T140" s="36">
        <f t="shared" si="27"/>
        <v>0</v>
      </c>
      <c r="U140" s="69"/>
      <c r="V140" s="70"/>
      <c r="W140" s="71"/>
      <c r="X140" s="72"/>
      <c r="Y140" s="36">
        <f t="shared" si="28"/>
        <v>0</v>
      </c>
      <c r="Z140" s="84"/>
      <c r="AA140" s="70"/>
      <c r="AB140" s="70"/>
      <c r="AC140" s="72"/>
      <c r="AD140" s="36">
        <f t="shared" si="29"/>
        <v>0</v>
      </c>
      <c r="AF140" s="22"/>
      <c r="AG140" s="22"/>
      <c r="AH140" s="22"/>
      <c r="AI140" s="22"/>
      <c r="AJ140" s="22"/>
    </row>
    <row r="141" spans="1:36" x14ac:dyDescent="0.25">
      <c r="A141" s="47" t="s">
        <v>135</v>
      </c>
      <c r="B141" s="49" t="s">
        <v>194</v>
      </c>
      <c r="C141" s="73" t="s">
        <v>108</v>
      </c>
      <c r="D141" s="123">
        <f t="shared" si="30"/>
        <v>6</v>
      </c>
      <c r="E141" s="83"/>
      <c r="F141" s="84"/>
      <c r="G141" s="70"/>
      <c r="H141" s="70"/>
      <c r="I141" s="72"/>
      <c r="J141" s="36">
        <f t="shared" si="31"/>
        <v>0</v>
      </c>
      <c r="K141" s="69" t="s">
        <v>16</v>
      </c>
      <c r="L141" s="70">
        <v>0</v>
      </c>
      <c r="M141" s="71" t="s">
        <v>18</v>
      </c>
      <c r="N141" s="72">
        <v>0</v>
      </c>
      <c r="O141" s="26">
        <f t="shared" si="26"/>
        <v>0</v>
      </c>
      <c r="P141" s="77"/>
      <c r="Q141" s="78"/>
      <c r="R141" s="78"/>
      <c r="S141" s="78"/>
      <c r="T141" s="36">
        <f t="shared" si="27"/>
        <v>0</v>
      </c>
      <c r="U141" s="77" t="s">
        <v>27</v>
      </c>
      <c r="V141" s="70">
        <v>6</v>
      </c>
      <c r="W141" s="71" t="s">
        <v>29</v>
      </c>
      <c r="X141" s="72">
        <v>0</v>
      </c>
      <c r="Y141" s="26">
        <f t="shared" si="28"/>
        <v>6</v>
      </c>
      <c r="Z141" s="84"/>
      <c r="AA141" s="70"/>
      <c r="AB141" s="70"/>
      <c r="AC141" s="72"/>
      <c r="AD141" s="36">
        <f t="shared" si="29"/>
        <v>0</v>
      </c>
      <c r="AF141" s="22"/>
      <c r="AG141" s="22"/>
      <c r="AH141" s="22"/>
      <c r="AI141" s="22"/>
      <c r="AJ141" s="22"/>
    </row>
    <row r="142" spans="1:36" x14ac:dyDescent="0.25">
      <c r="A142" s="47" t="s">
        <v>137</v>
      </c>
      <c r="B142" s="98" t="s">
        <v>195</v>
      </c>
      <c r="C142" s="73" t="s">
        <v>78</v>
      </c>
      <c r="D142" s="123">
        <f t="shared" si="30"/>
        <v>5</v>
      </c>
      <c r="E142" s="83"/>
      <c r="F142" s="84"/>
      <c r="G142" s="70"/>
      <c r="H142" s="70"/>
      <c r="I142" s="72"/>
      <c r="J142" s="36">
        <f t="shared" si="31"/>
        <v>0</v>
      </c>
      <c r="K142" s="69"/>
      <c r="L142" s="70"/>
      <c r="M142" s="71"/>
      <c r="N142" s="72"/>
      <c r="O142" s="36">
        <f t="shared" si="26"/>
        <v>0</v>
      </c>
      <c r="P142" s="101" t="s">
        <v>17</v>
      </c>
      <c r="Q142" s="78">
        <v>0</v>
      </c>
      <c r="R142" s="102" t="s">
        <v>19</v>
      </c>
      <c r="S142" s="78">
        <v>5</v>
      </c>
      <c r="T142" s="26">
        <f t="shared" si="27"/>
        <v>5</v>
      </c>
      <c r="U142" s="69"/>
      <c r="V142" s="70"/>
      <c r="W142" s="71"/>
      <c r="X142" s="72"/>
      <c r="Y142" s="36">
        <f t="shared" si="28"/>
        <v>0</v>
      </c>
      <c r="Z142" s="84"/>
      <c r="AA142" s="70"/>
      <c r="AB142" s="70"/>
      <c r="AC142" s="72"/>
      <c r="AD142" s="36">
        <f t="shared" si="29"/>
        <v>0</v>
      </c>
      <c r="AF142" s="22"/>
      <c r="AG142" s="22"/>
      <c r="AH142" s="22"/>
      <c r="AI142" s="22"/>
      <c r="AJ142" s="22"/>
    </row>
    <row r="143" spans="1:36" x14ac:dyDescent="0.25">
      <c r="A143" s="47" t="s">
        <v>137</v>
      </c>
      <c r="B143" s="104" t="s">
        <v>196</v>
      </c>
      <c r="C143" s="73" t="s">
        <v>59</v>
      </c>
      <c r="D143" s="123">
        <f t="shared" si="30"/>
        <v>5</v>
      </c>
      <c r="E143" s="83"/>
      <c r="F143" s="84"/>
      <c r="G143" s="70"/>
      <c r="H143" s="70"/>
      <c r="I143" s="72"/>
      <c r="J143" s="36">
        <f t="shared" si="31"/>
        <v>0</v>
      </c>
      <c r="K143" s="69"/>
      <c r="L143" s="70"/>
      <c r="M143" s="71"/>
      <c r="N143" s="72"/>
      <c r="O143" s="36">
        <f t="shared" si="26"/>
        <v>0</v>
      </c>
      <c r="P143" s="69" t="s">
        <v>17</v>
      </c>
      <c r="Q143" s="70">
        <v>1</v>
      </c>
      <c r="R143" s="71" t="s">
        <v>19</v>
      </c>
      <c r="S143" s="70">
        <v>4</v>
      </c>
      <c r="T143" s="26">
        <f t="shared" si="27"/>
        <v>5</v>
      </c>
      <c r="U143" s="69"/>
      <c r="V143" s="70"/>
      <c r="W143" s="71"/>
      <c r="X143" s="72"/>
      <c r="Y143" s="36">
        <f t="shared" si="28"/>
        <v>0</v>
      </c>
      <c r="Z143" s="84"/>
      <c r="AA143" s="70"/>
      <c r="AB143" s="70"/>
      <c r="AC143" s="72"/>
      <c r="AD143" s="36">
        <f t="shared" si="29"/>
        <v>0</v>
      </c>
      <c r="AF143" s="22"/>
      <c r="AG143" s="22"/>
      <c r="AH143" s="22"/>
      <c r="AI143" s="22"/>
      <c r="AJ143" s="22"/>
    </row>
    <row r="144" spans="1:36" x14ac:dyDescent="0.25">
      <c r="A144" s="47" t="s">
        <v>137</v>
      </c>
      <c r="B144" s="49" t="s">
        <v>197</v>
      </c>
      <c r="C144" s="68" t="s">
        <v>66</v>
      </c>
      <c r="D144" s="123">
        <f t="shared" si="30"/>
        <v>5</v>
      </c>
      <c r="E144" s="83"/>
      <c r="F144" s="84"/>
      <c r="G144" s="70"/>
      <c r="H144" s="70"/>
      <c r="I144" s="72"/>
      <c r="J144" s="36">
        <f t="shared" si="31"/>
        <v>0</v>
      </c>
      <c r="K144" s="69"/>
      <c r="L144" s="70"/>
      <c r="M144" s="71"/>
      <c r="N144" s="72"/>
      <c r="O144" s="36">
        <f t="shared" si="26"/>
        <v>0</v>
      </c>
      <c r="P144" s="101"/>
      <c r="Q144" s="78"/>
      <c r="R144" s="102"/>
      <c r="S144" s="78"/>
      <c r="T144" s="36">
        <f t="shared" si="27"/>
        <v>0</v>
      </c>
      <c r="U144" s="69"/>
      <c r="V144" s="70"/>
      <c r="W144" s="71"/>
      <c r="X144" s="72"/>
      <c r="Y144" s="36">
        <f t="shared" si="28"/>
        <v>0</v>
      </c>
      <c r="Z144" s="84" t="s">
        <v>19</v>
      </c>
      <c r="AA144" s="70">
        <v>5</v>
      </c>
      <c r="AB144" s="70" t="s">
        <v>17</v>
      </c>
      <c r="AC144" s="72">
        <v>0</v>
      </c>
      <c r="AD144" s="26">
        <f t="shared" si="29"/>
        <v>5</v>
      </c>
      <c r="AF144" s="22"/>
      <c r="AG144" s="22"/>
      <c r="AH144" s="22"/>
      <c r="AI144" s="22"/>
      <c r="AJ144" s="22"/>
    </row>
    <row r="145" spans="1:36" x14ac:dyDescent="0.25">
      <c r="A145" s="47" t="s">
        <v>198</v>
      </c>
      <c r="B145" s="98" t="s">
        <v>199</v>
      </c>
      <c r="C145" s="73" t="s">
        <v>59</v>
      </c>
      <c r="D145" s="123">
        <f t="shared" si="30"/>
        <v>4</v>
      </c>
      <c r="E145" s="83"/>
      <c r="F145" s="84"/>
      <c r="G145" s="70"/>
      <c r="H145" s="70"/>
      <c r="I145" s="72"/>
      <c r="J145" s="36">
        <v>0</v>
      </c>
      <c r="K145" s="69" t="s">
        <v>17</v>
      </c>
      <c r="L145" s="70">
        <v>0</v>
      </c>
      <c r="M145" s="71" t="s">
        <v>18</v>
      </c>
      <c r="N145" s="72">
        <v>4</v>
      </c>
      <c r="O145" s="26">
        <f t="shared" si="26"/>
        <v>4</v>
      </c>
      <c r="P145" s="77"/>
      <c r="Q145" s="78"/>
      <c r="R145" s="78"/>
      <c r="S145" s="78"/>
      <c r="T145" s="100">
        <v>0</v>
      </c>
      <c r="U145" s="69"/>
      <c r="V145" s="70"/>
      <c r="W145" s="71"/>
      <c r="X145" s="72"/>
      <c r="Y145" s="36">
        <f t="shared" si="28"/>
        <v>0</v>
      </c>
      <c r="Z145" s="84"/>
      <c r="AA145" s="70"/>
      <c r="AB145" s="70"/>
      <c r="AC145" s="72"/>
      <c r="AD145" s="36">
        <f t="shared" si="29"/>
        <v>0</v>
      </c>
      <c r="AF145" s="22"/>
      <c r="AG145" s="22"/>
      <c r="AH145" s="22"/>
      <c r="AI145" s="22"/>
      <c r="AJ145" s="22"/>
    </row>
    <row r="146" spans="1:36" x14ac:dyDescent="0.25">
      <c r="A146" s="47" t="s">
        <v>198</v>
      </c>
      <c r="B146" s="49" t="s">
        <v>200</v>
      </c>
      <c r="C146" s="73" t="s">
        <v>86</v>
      </c>
      <c r="D146" s="123">
        <f t="shared" si="30"/>
        <v>4</v>
      </c>
      <c r="E146" s="83"/>
      <c r="F146" s="84"/>
      <c r="G146" s="70"/>
      <c r="H146" s="70"/>
      <c r="I146" s="72"/>
      <c r="J146" s="36">
        <f t="shared" ref="J146:J156" si="32">G146+I146</f>
        <v>0</v>
      </c>
      <c r="K146" s="69"/>
      <c r="L146" s="70"/>
      <c r="M146" s="71"/>
      <c r="N146" s="72"/>
      <c r="O146" s="36">
        <f t="shared" si="26"/>
        <v>0</v>
      </c>
      <c r="P146" s="101" t="s">
        <v>34</v>
      </c>
      <c r="Q146" s="78">
        <v>4</v>
      </c>
      <c r="R146" s="78"/>
      <c r="S146" s="78"/>
      <c r="T146" s="26">
        <f t="shared" ref="T146:T156" si="33">Q146+S146</f>
        <v>4</v>
      </c>
      <c r="U146" s="69"/>
      <c r="V146" s="70"/>
      <c r="W146" s="71"/>
      <c r="X146" s="72"/>
      <c r="Y146" s="36">
        <f t="shared" si="28"/>
        <v>0</v>
      </c>
      <c r="Z146" s="84"/>
      <c r="AA146" s="70"/>
      <c r="AB146" s="70"/>
      <c r="AC146" s="72"/>
      <c r="AD146" s="36">
        <f t="shared" si="29"/>
        <v>0</v>
      </c>
      <c r="AF146" s="22"/>
      <c r="AG146" s="22"/>
      <c r="AH146" s="22"/>
      <c r="AI146" s="22"/>
      <c r="AJ146" s="22"/>
    </row>
    <row r="147" spans="1:36" x14ac:dyDescent="0.25">
      <c r="A147" s="47" t="s">
        <v>198</v>
      </c>
      <c r="B147" s="49" t="s">
        <v>201</v>
      </c>
      <c r="C147" s="73" t="s">
        <v>88</v>
      </c>
      <c r="D147" s="123">
        <f t="shared" si="30"/>
        <v>4</v>
      </c>
      <c r="E147" s="83"/>
      <c r="F147" s="84"/>
      <c r="G147" s="70"/>
      <c r="H147" s="70"/>
      <c r="I147" s="72"/>
      <c r="J147" s="36">
        <f t="shared" si="32"/>
        <v>0</v>
      </c>
      <c r="K147" s="69"/>
      <c r="L147" s="70"/>
      <c r="M147" s="71"/>
      <c r="N147" s="72"/>
      <c r="O147" s="36">
        <f t="shared" si="26"/>
        <v>0</v>
      </c>
      <c r="P147" s="101" t="s">
        <v>16</v>
      </c>
      <c r="Q147" s="78">
        <v>2</v>
      </c>
      <c r="R147" s="102" t="s">
        <v>17</v>
      </c>
      <c r="S147" s="78">
        <v>2</v>
      </c>
      <c r="T147" s="26">
        <f t="shared" si="33"/>
        <v>4</v>
      </c>
      <c r="U147" s="69"/>
      <c r="V147" s="70"/>
      <c r="W147" s="71"/>
      <c r="X147" s="72"/>
      <c r="Y147" s="36">
        <f t="shared" si="28"/>
        <v>0</v>
      </c>
      <c r="Z147" s="84"/>
      <c r="AA147" s="70"/>
      <c r="AB147" s="70"/>
      <c r="AC147" s="72"/>
      <c r="AD147" s="36">
        <f t="shared" si="29"/>
        <v>0</v>
      </c>
      <c r="AF147" s="22"/>
      <c r="AG147" s="22"/>
      <c r="AH147" s="22"/>
      <c r="AI147" s="22"/>
      <c r="AJ147" s="22"/>
    </row>
    <row r="148" spans="1:36" x14ac:dyDescent="0.25">
      <c r="A148" s="47" t="s">
        <v>198</v>
      </c>
      <c r="B148" s="48" t="s">
        <v>202</v>
      </c>
      <c r="C148" s="73" t="s">
        <v>54</v>
      </c>
      <c r="D148" s="123">
        <f t="shared" si="30"/>
        <v>4</v>
      </c>
      <c r="E148" s="83"/>
      <c r="F148" s="84"/>
      <c r="G148" s="70"/>
      <c r="H148" s="70"/>
      <c r="I148" s="72"/>
      <c r="J148" s="36">
        <f t="shared" si="32"/>
        <v>0</v>
      </c>
      <c r="K148" s="69"/>
      <c r="L148" s="70"/>
      <c r="M148" s="71"/>
      <c r="N148" s="72"/>
      <c r="O148" s="36">
        <f t="shared" si="26"/>
        <v>0</v>
      </c>
      <c r="P148" s="101" t="s">
        <v>17</v>
      </c>
      <c r="Q148" s="78">
        <v>4</v>
      </c>
      <c r="R148" s="102" t="s">
        <v>19</v>
      </c>
      <c r="S148" s="78">
        <v>0</v>
      </c>
      <c r="T148" s="26">
        <f t="shared" si="33"/>
        <v>4</v>
      </c>
      <c r="U148" s="30"/>
      <c r="V148" s="70"/>
      <c r="W148" s="71"/>
      <c r="X148" s="72"/>
      <c r="Y148" s="36">
        <f t="shared" si="28"/>
        <v>0</v>
      </c>
      <c r="Z148" s="84"/>
      <c r="AA148" s="70"/>
      <c r="AB148" s="70"/>
      <c r="AC148" s="72"/>
      <c r="AD148" s="36">
        <f t="shared" si="29"/>
        <v>0</v>
      </c>
      <c r="AF148" s="22"/>
      <c r="AG148" s="22"/>
      <c r="AH148" s="22"/>
      <c r="AI148" s="22"/>
      <c r="AJ148" s="22"/>
    </row>
    <row r="149" spans="1:36" x14ac:dyDescent="0.25">
      <c r="A149" s="47" t="s">
        <v>203</v>
      </c>
      <c r="B149" s="49" t="s">
        <v>204</v>
      </c>
      <c r="C149" s="25" t="s">
        <v>59</v>
      </c>
      <c r="D149" s="123">
        <f t="shared" si="30"/>
        <v>3</v>
      </c>
      <c r="E149" s="83"/>
      <c r="F149" s="84"/>
      <c r="G149" s="70"/>
      <c r="H149" s="70"/>
      <c r="I149" s="72"/>
      <c r="J149" s="36">
        <f t="shared" si="32"/>
        <v>0</v>
      </c>
      <c r="K149" s="69"/>
      <c r="L149" s="70"/>
      <c r="M149" s="71"/>
      <c r="N149" s="72"/>
      <c r="O149" s="36">
        <f t="shared" si="26"/>
        <v>0</v>
      </c>
      <c r="P149" s="65" t="s">
        <v>17</v>
      </c>
      <c r="Q149" s="32">
        <v>3</v>
      </c>
      <c r="R149" s="33"/>
      <c r="S149" s="32"/>
      <c r="T149" s="26">
        <f t="shared" si="33"/>
        <v>3</v>
      </c>
      <c r="U149" s="69"/>
      <c r="V149" s="70"/>
      <c r="W149" s="71"/>
      <c r="X149" s="72"/>
      <c r="Y149" s="36">
        <f t="shared" si="28"/>
        <v>0</v>
      </c>
      <c r="Z149" s="84"/>
      <c r="AA149" s="70"/>
      <c r="AB149" s="70"/>
      <c r="AC149" s="72"/>
      <c r="AD149" s="36">
        <f t="shared" si="29"/>
        <v>0</v>
      </c>
      <c r="AF149" s="22"/>
      <c r="AG149" s="22"/>
      <c r="AH149" s="22"/>
      <c r="AI149" s="22"/>
      <c r="AJ149" s="22"/>
    </row>
    <row r="150" spans="1:36" x14ac:dyDescent="0.25">
      <c r="A150" s="47" t="s">
        <v>203</v>
      </c>
      <c r="B150" s="49" t="s">
        <v>205</v>
      </c>
      <c r="C150" s="25" t="s">
        <v>48</v>
      </c>
      <c r="D150" s="123">
        <f t="shared" si="30"/>
        <v>3</v>
      </c>
      <c r="E150" s="83"/>
      <c r="F150" s="84"/>
      <c r="G150" s="70"/>
      <c r="H150" s="70"/>
      <c r="I150" s="72"/>
      <c r="J150" s="36">
        <f t="shared" si="32"/>
        <v>0</v>
      </c>
      <c r="K150" s="69"/>
      <c r="L150" s="70"/>
      <c r="M150" s="71"/>
      <c r="N150" s="72"/>
      <c r="O150" s="36">
        <f t="shared" si="26"/>
        <v>0</v>
      </c>
      <c r="P150" s="65" t="s">
        <v>17</v>
      </c>
      <c r="Q150" s="32">
        <v>0</v>
      </c>
      <c r="R150" s="33" t="s">
        <v>19</v>
      </c>
      <c r="S150" s="32">
        <v>3</v>
      </c>
      <c r="T150" s="83">
        <f t="shared" si="33"/>
        <v>3</v>
      </c>
      <c r="U150" s="69"/>
      <c r="V150" s="70"/>
      <c r="W150" s="71"/>
      <c r="X150" s="72"/>
      <c r="Y150" s="36">
        <f t="shared" si="28"/>
        <v>0</v>
      </c>
      <c r="Z150" s="84"/>
      <c r="AA150" s="70"/>
      <c r="AB150" s="70"/>
      <c r="AC150" s="72"/>
      <c r="AD150" s="36">
        <f t="shared" si="29"/>
        <v>0</v>
      </c>
      <c r="AF150" s="22"/>
      <c r="AG150" s="22"/>
      <c r="AH150" s="22"/>
      <c r="AI150" s="22"/>
      <c r="AJ150" s="22"/>
    </row>
    <row r="151" spans="1:36" x14ac:dyDescent="0.25">
      <c r="A151" s="47" t="s">
        <v>206</v>
      </c>
      <c r="B151" s="48" t="s">
        <v>207</v>
      </c>
      <c r="C151" s="103" t="s">
        <v>208</v>
      </c>
      <c r="D151" s="123">
        <f t="shared" si="30"/>
        <v>0</v>
      </c>
      <c r="E151" s="83"/>
      <c r="F151" s="84" t="s">
        <v>33</v>
      </c>
      <c r="G151" s="70">
        <v>0</v>
      </c>
      <c r="H151" s="70" t="s">
        <v>26</v>
      </c>
      <c r="I151" s="72">
        <v>0</v>
      </c>
      <c r="J151" s="26">
        <f t="shared" si="32"/>
        <v>0</v>
      </c>
      <c r="K151" s="84"/>
      <c r="L151" s="70"/>
      <c r="M151" s="70"/>
      <c r="N151" s="72"/>
      <c r="O151" s="36">
        <f t="shared" si="26"/>
        <v>0</v>
      </c>
      <c r="P151" s="77"/>
      <c r="Q151" s="78"/>
      <c r="R151" s="78"/>
      <c r="S151" s="78"/>
      <c r="T151" s="36">
        <f t="shared" si="33"/>
        <v>0</v>
      </c>
      <c r="U151" s="69"/>
      <c r="V151" s="70"/>
      <c r="W151" s="71"/>
      <c r="X151" s="72"/>
      <c r="Y151" s="36">
        <f t="shared" si="28"/>
        <v>0</v>
      </c>
      <c r="Z151" s="84"/>
      <c r="AA151" s="70"/>
      <c r="AB151" s="70"/>
      <c r="AC151" s="72"/>
      <c r="AD151" s="36">
        <f t="shared" si="29"/>
        <v>0</v>
      </c>
      <c r="AF151" s="22"/>
      <c r="AG151" s="22"/>
      <c r="AH151" s="22"/>
      <c r="AI151" s="22"/>
      <c r="AJ151" s="22"/>
    </row>
    <row r="152" spans="1:36" x14ac:dyDescent="0.25">
      <c r="A152" s="47" t="s">
        <v>206</v>
      </c>
      <c r="B152" s="49" t="s">
        <v>209</v>
      </c>
      <c r="C152" s="75" t="s">
        <v>59</v>
      </c>
      <c r="D152" s="123">
        <f t="shared" si="30"/>
        <v>0</v>
      </c>
      <c r="E152" s="83"/>
      <c r="F152" s="84"/>
      <c r="G152" s="70"/>
      <c r="H152" s="70"/>
      <c r="I152" s="72"/>
      <c r="J152" s="36">
        <f t="shared" si="32"/>
        <v>0</v>
      </c>
      <c r="K152" s="69" t="s">
        <v>96</v>
      </c>
      <c r="L152" s="70">
        <v>0</v>
      </c>
      <c r="M152" s="71" t="s">
        <v>97</v>
      </c>
      <c r="N152" s="72">
        <v>0</v>
      </c>
      <c r="O152" s="26">
        <f t="shared" si="26"/>
        <v>0</v>
      </c>
      <c r="P152" s="77"/>
      <c r="Q152" s="78"/>
      <c r="R152" s="78"/>
      <c r="S152" s="79"/>
      <c r="T152" s="36">
        <f t="shared" si="33"/>
        <v>0</v>
      </c>
      <c r="U152" s="30"/>
      <c r="V152" s="70"/>
      <c r="W152" s="71"/>
      <c r="X152" s="72"/>
      <c r="Y152" s="36">
        <f t="shared" si="28"/>
        <v>0</v>
      </c>
      <c r="Z152" s="84"/>
      <c r="AA152" s="70"/>
      <c r="AB152" s="70"/>
      <c r="AC152" s="72"/>
      <c r="AD152" s="36">
        <f t="shared" si="29"/>
        <v>0</v>
      </c>
      <c r="AF152" s="22"/>
      <c r="AG152" s="22"/>
      <c r="AH152" s="22"/>
      <c r="AI152" s="22"/>
      <c r="AJ152" s="22"/>
    </row>
    <row r="153" spans="1:36" x14ac:dyDescent="0.25">
      <c r="A153" s="47" t="s">
        <v>206</v>
      </c>
      <c r="B153" s="4" t="s">
        <v>210</v>
      </c>
      <c r="C153" s="75" t="s">
        <v>59</v>
      </c>
      <c r="D153" s="123">
        <f t="shared" si="30"/>
        <v>0</v>
      </c>
      <c r="E153" s="83"/>
      <c r="F153" s="84"/>
      <c r="G153" s="70"/>
      <c r="H153" s="70"/>
      <c r="I153" s="72"/>
      <c r="J153" s="36">
        <f t="shared" si="32"/>
        <v>0</v>
      </c>
      <c r="K153" s="69"/>
      <c r="L153" s="70"/>
      <c r="M153" s="71"/>
      <c r="N153" s="72"/>
      <c r="O153" s="36">
        <f t="shared" si="26"/>
        <v>0</v>
      </c>
      <c r="P153" s="101" t="s">
        <v>17</v>
      </c>
      <c r="Q153" s="78">
        <v>0</v>
      </c>
      <c r="R153" s="102"/>
      <c r="S153" s="79"/>
      <c r="T153" s="26">
        <f t="shared" si="33"/>
        <v>0</v>
      </c>
      <c r="U153" s="69"/>
      <c r="V153" s="70"/>
      <c r="W153" s="71"/>
      <c r="X153" s="72"/>
      <c r="Y153" s="36">
        <f t="shared" si="28"/>
        <v>0</v>
      </c>
      <c r="Z153" s="84"/>
      <c r="AA153" s="70"/>
      <c r="AB153" s="70"/>
      <c r="AC153" s="72"/>
      <c r="AD153" s="36">
        <f t="shared" si="29"/>
        <v>0</v>
      </c>
      <c r="AF153" s="22"/>
      <c r="AG153" s="22"/>
      <c r="AH153" s="22"/>
      <c r="AI153" s="22"/>
      <c r="AJ153" s="22"/>
    </row>
    <row r="154" spans="1:36" x14ac:dyDescent="0.25">
      <c r="A154" s="47" t="s">
        <v>206</v>
      </c>
      <c r="B154" s="49" t="s">
        <v>211</v>
      </c>
      <c r="C154" s="82" t="s">
        <v>59</v>
      </c>
      <c r="D154" s="123">
        <f t="shared" si="30"/>
        <v>0</v>
      </c>
      <c r="E154" s="83"/>
      <c r="F154" s="84"/>
      <c r="G154" s="70"/>
      <c r="H154" s="70"/>
      <c r="I154" s="72"/>
      <c r="J154" s="36">
        <f t="shared" si="32"/>
        <v>0</v>
      </c>
      <c r="K154" s="69"/>
      <c r="L154" s="70"/>
      <c r="M154" s="71"/>
      <c r="N154" s="72"/>
      <c r="O154" s="36">
        <f t="shared" si="26"/>
        <v>0</v>
      </c>
      <c r="P154" s="101" t="s">
        <v>17</v>
      </c>
      <c r="Q154" s="78">
        <v>0</v>
      </c>
      <c r="R154" s="102"/>
      <c r="S154" s="79"/>
      <c r="T154" s="83">
        <f t="shared" si="33"/>
        <v>0</v>
      </c>
      <c r="U154" s="69"/>
      <c r="V154" s="70"/>
      <c r="W154" s="71"/>
      <c r="X154" s="72"/>
      <c r="Y154" s="36">
        <f t="shared" si="28"/>
        <v>0</v>
      </c>
      <c r="Z154" s="84"/>
      <c r="AA154" s="70"/>
      <c r="AB154" s="70"/>
      <c r="AC154" s="72"/>
      <c r="AD154" s="36">
        <f t="shared" si="29"/>
        <v>0</v>
      </c>
      <c r="AF154" s="22"/>
      <c r="AG154" s="22"/>
      <c r="AH154" s="22"/>
      <c r="AI154" s="22"/>
      <c r="AJ154" s="22"/>
    </row>
    <row r="155" spans="1:36" x14ac:dyDescent="0.25">
      <c r="A155" s="47" t="s">
        <v>206</v>
      </c>
      <c r="B155" s="49" t="s">
        <v>212</v>
      </c>
      <c r="C155" s="82" t="s">
        <v>69</v>
      </c>
      <c r="D155" s="123">
        <f t="shared" si="30"/>
        <v>0</v>
      </c>
      <c r="E155" s="83"/>
      <c r="F155" s="84"/>
      <c r="G155" s="70"/>
      <c r="H155" s="70"/>
      <c r="I155" s="72"/>
      <c r="J155" s="36">
        <f t="shared" si="32"/>
        <v>0</v>
      </c>
      <c r="K155" s="69"/>
      <c r="L155" s="70"/>
      <c r="M155" s="71"/>
      <c r="N155" s="72"/>
      <c r="O155" s="36">
        <f t="shared" si="26"/>
        <v>0</v>
      </c>
      <c r="P155" s="101"/>
      <c r="Q155" s="78"/>
      <c r="R155" s="102"/>
      <c r="S155" s="79"/>
      <c r="T155" s="36">
        <f t="shared" si="33"/>
        <v>0</v>
      </c>
      <c r="U155" s="69"/>
      <c r="V155" s="70"/>
      <c r="W155" s="71"/>
      <c r="X155" s="72"/>
      <c r="Y155" s="36">
        <f t="shared" si="28"/>
        <v>0</v>
      </c>
      <c r="Z155" s="84" t="s">
        <v>16</v>
      </c>
      <c r="AA155" s="70">
        <v>0</v>
      </c>
      <c r="AB155" s="70" t="s">
        <v>20</v>
      </c>
      <c r="AC155" s="72">
        <v>0</v>
      </c>
      <c r="AD155" s="26">
        <f t="shared" si="29"/>
        <v>0</v>
      </c>
      <c r="AF155" s="22"/>
      <c r="AG155" s="22"/>
      <c r="AH155" s="22"/>
      <c r="AI155" s="22"/>
      <c r="AJ155" s="22"/>
    </row>
    <row r="156" spans="1:36" x14ac:dyDescent="0.25">
      <c r="A156" s="47" t="s">
        <v>206</v>
      </c>
      <c r="B156" s="4" t="s">
        <v>213</v>
      </c>
      <c r="C156" s="82" t="s">
        <v>69</v>
      </c>
      <c r="D156" s="123">
        <f t="shared" si="30"/>
        <v>0</v>
      </c>
      <c r="E156" s="83"/>
      <c r="F156" s="84"/>
      <c r="G156" s="70"/>
      <c r="H156" s="70"/>
      <c r="I156" s="72"/>
      <c r="J156" s="36">
        <f t="shared" si="32"/>
        <v>0</v>
      </c>
      <c r="K156" s="69"/>
      <c r="L156" s="70"/>
      <c r="M156" s="71"/>
      <c r="N156" s="72"/>
      <c r="O156" s="36">
        <f t="shared" si="26"/>
        <v>0</v>
      </c>
      <c r="P156" s="101"/>
      <c r="Q156" s="78"/>
      <c r="R156" s="102"/>
      <c r="S156" s="79"/>
      <c r="T156" s="36">
        <f t="shared" si="33"/>
        <v>0</v>
      </c>
      <c r="U156" s="69"/>
      <c r="V156" s="70"/>
      <c r="W156" s="71"/>
      <c r="X156" s="72"/>
      <c r="Y156" s="36">
        <f t="shared" si="28"/>
        <v>0</v>
      </c>
      <c r="Z156" s="84" t="s">
        <v>20</v>
      </c>
      <c r="AA156" s="70">
        <v>0</v>
      </c>
      <c r="AB156" s="70" t="s">
        <v>17</v>
      </c>
      <c r="AC156" s="72">
        <v>0</v>
      </c>
      <c r="AD156" s="26">
        <f t="shared" si="29"/>
        <v>0</v>
      </c>
      <c r="AF156" s="22"/>
      <c r="AG156" s="22"/>
      <c r="AH156" s="22"/>
      <c r="AI156" s="22"/>
      <c r="AJ156" s="22"/>
    </row>
    <row r="157" spans="1:36" ht="15.75" thickBot="1" x14ac:dyDescent="0.3">
      <c r="A157" s="105"/>
      <c r="B157" s="52"/>
      <c r="C157" s="53"/>
      <c r="D157" s="143"/>
      <c r="E157" s="54"/>
      <c r="F157" s="55"/>
      <c r="G157" s="56"/>
      <c r="H157" s="56"/>
      <c r="I157" s="53"/>
      <c r="J157" s="54"/>
      <c r="K157" s="55"/>
      <c r="L157" s="56"/>
      <c r="M157" s="56"/>
      <c r="N157" s="53"/>
      <c r="O157" s="54"/>
      <c r="P157" s="55"/>
      <c r="Q157" s="56"/>
      <c r="R157" s="56"/>
      <c r="S157" s="53"/>
      <c r="T157" s="54"/>
      <c r="U157" s="86"/>
      <c r="V157" s="87"/>
      <c r="W157" s="87"/>
      <c r="X157" s="88"/>
      <c r="Y157" s="54"/>
      <c r="Z157" s="55"/>
      <c r="AA157" s="56"/>
      <c r="AB157" s="56"/>
      <c r="AC157" s="53"/>
      <c r="AD157" s="57">
        <f t="shared" si="29"/>
        <v>0</v>
      </c>
    </row>
    <row r="158" spans="1:36" x14ac:dyDescent="0.25">
      <c r="A158" s="154"/>
      <c r="B158" s="48"/>
      <c r="C158" s="8"/>
      <c r="D158" s="144"/>
      <c r="E158" s="111"/>
      <c r="F158" s="8"/>
      <c r="G158" s="8"/>
      <c r="H158" s="8"/>
      <c r="I158" s="8"/>
      <c r="J158" s="111"/>
      <c r="K158" s="8"/>
      <c r="L158" s="8"/>
      <c r="M158" s="8"/>
      <c r="N158" s="8"/>
      <c r="O158" s="111"/>
      <c r="P158" s="8"/>
      <c r="Q158" s="8"/>
      <c r="R158" s="8"/>
      <c r="S158" s="8"/>
      <c r="T158" s="111"/>
      <c r="U158" s="155"/>
      <c r="V158" s="155"/>
      <c r="W158" s="155"/>
      <c r="X158" s="155"/>
      <c r="Y158" s="111"/>
      <c r="Z158" s="8"/>
      <c r="AA158" s="8"/>
      <c r="AB158" s="8"/>
      <c r="AC158" s="8"/>
      <c r="AD158" s="153"/>
    </row>
    <row r="159" spans="1:36" x14ac:dyDescent="0.25">
      <c r="A159" s="154"/>
      <c r="B159" s="48"/>
      <c r="C159" s="8"/>
      <c r="D159" s="144"/>
      <c r="E159" s="111"/>
      <c r="F159" s="8"/>
      <c r="G159" s="8"/>
      <c r="H159" s="8"/>
      <c r="I159" s="8"/>
      <c r="J159" s="111"/>
      <c r="K159" s="8"/>
      <c r="L159" s="8"/>
      <c r="M159" s="8"/>
      <c r="N159" s="8"/>
      <c r="O159" s="111"/>
      <c r="P159" s="8"/>
      <c r="Q159" s="8"/>
      <c r="R159" s="8"/>
      <c r="S159" s="8"/>
      <c r="T159" s="111"/>
      <c r="U159" s="155"/>
      <c r="V159" s="155"/>
      <c r="W159" s="155"/>
      <c r="X159" s="155"/>
      <c r="Y159" s="111"/>
      <c r="Z159" s="8"/>
      <c r="AA159" s="8"/>
      <c r="AB159" s="8"/>
      <c r="AC159" s="8"/>
      <c r="AD159" s="153"/>
    </row>
    <row r="160" spans="1:36" x14ac:dyDescent="0.25">
      <c r="A160" s="62"/>
      <c r="B160" s="62"/>
      <c r="C160" s="62"/>
      <c r="E160" s="62"/>
    </row>
    <row r="161" spans="1:36" ht="15.75" thickBot="1" x14ac:dyDescent="0.3">
      <c r="B161" s="2" t="s">
        <v>214</v>
      </c>
    </row>
    <row r="162" spans="1:36" ht="15.75" thickBot="1" x14ac:dyDescent="0.3">
      <c r="A162" s="5" t="s">
        <v>1</v>
      </c>
      <c r="B162" s="6" t="s">
        <v>2</v>
      </c>
      <c r="C162" s="7" t="s">
        <v>3</v>
      </c>
      <c r="D162" s="142" t="s">
        <v>4</v>
      </c>
      <c r="E162" s="5" t="s">
        <v>5</v>
      </c>
      <c r="F162" s="150" t="s">
        <v>6</v>
      </c>
      <c r="G162" s="151"/>
      <c r="H162" s="151"/>
      <c r="I162" s="151"/>
      <c r="J162" s="152"/>
      <c r="K162" s="150" t="s">
        <v>7</v>
      </c>
      <c r="L162" s="151"/>
      <c r="M162" s="151"/>
      <c r="N162" s="151"/>
      <c r="O162" s="152"/>
      <c r="P162" s="150" t="s">
        <v>8</v>
      </c>
      <c r="Q162" s="151"/>
      <c r="R162" s="151"/>
      <c r="S162" s="151"/>
      <c r="T162" s="152"/>
      <c r="U162" s="150" t="s">
        <v>9</v>
      </c>
      <c r="V162" s="151"/>
      <c r="W162" s="151"/>
      <c r="X162" s="151"/>
      <c r="Y162" s="152"/>
      <c r="Z162" s="150" t="s">
        <v>10</v>
      </c>
      <c r="AA162" s="151"/>
      <c r="AB162" s="151"/>
      <c r="AC162" s="151"/>
      <c r="AD162" s="152"/>
      <c r="AI162" s="8"/>
      <c r="AJ162" s="8"/>
    </row>
    <row r="163" spans="1:36" ht="15.75" thickTop="1" x14ac:dyDescent="0.25">
      <c r="A163" s="9" t="s">
        <v>11</v>
      </c>
      <c r="B163" s="10" t="s">
        <v>215</v>
      </c>
      <c r="C163" s="11" t="s">
        <v>13</v>
      </c>
      <c r="D163" s="123">
        <f>J163+O163+T163+Y163+AD163+E163-16</f>
        <v>77</v>
      </c>
      <c r="E163" s="12">
        <v>5</v>
      </c>
      <c r="F163" s="13" t="s">
        <v>33</v>
      </c>
      <c r="G163" s="14">
        <v>9</v>
      </c>
      <c r="H163" s="14" t="s">
        <v>27</v>
      </c>
      <c r="I163" s="60">
        <v>9</v>
      </c>
      <c r="J163" s="16">
        <f t="shared" ref="J163:J183" si="34">G163+I163</f>
        <v>18</v>
      </c>
      <c r="K163" s="13" t="s">
        <v>16</v>
      </c>
      <c r="L163" s="14">
        <v>9</v>
      </c>
      <c r="M163" s="18" t="s">
        <v>17</v>
      </c>
      <c r="N163" s="15">
        <v>9</v>
      </c>
      <c r="O163" s="16">
        <f t="shared" ref="O163:O183" si="35">L163+N163</f>
        <v>18</v>
      </c>
      <c r="P163" s="97" t="s">
        <v>20</v>
      </c>
      <c r="Q163" s="89">
        <v>7</v>
      </c>
      <c r="R163" s="90" t="s">
        <v>97</v>
      </c>
      <c r="S163" s="89">
        <v>9</v>
      </c>
      <c r="T163" s="16">
        <f t="shared" ref="T163:T183" si="36">Q163+S163</f>
        <v>16</v>
      </c>
      <c r="U163" s="106" t="s">
        <v>15</v>
      </c>
      <c r="V163" s="89">
        <v>9</v>
      </c>
      <c r="W163" s="90" t="s">
        <v>19</v>
      </c>
      <c r="X163" s="91">
        <v>9</v>
      </c>
      <c r="Y163" s="16">
        <f t="shared" ref="Y163:Y183" si="37">V163+X163</f>
        <v>18</v>
      </c>
      <c r="Z163" s="13" t="s">
        <v>18</v>
      </c>
      <c r="AA163" s="14">
        <v>9</v>
      </c>
      <c r="AB163" s="14" t="s">
        <v>29</v>
      </c>
      <c r="AC163" s="60">
        <v>9</v>
      </c>
      <c r="AD163" s="16">
        <f t="shared" ref="AD163:AD184" si="38">AA163+AC163</f>
        <v>18</v>
      </c>
      <c r="AF163" s="22"/>
      <c r="AG163" s="22"/>
      <c r="AH163" s="22"/>
      <c r="AI163" s="22"/>
      <c r="AJ163" s="22"/>
    </row>
    <row r="164" spans="1:36" x14ac:dyDescent="0.25">
      <c r="A164" s="23" t="s">
        <v>23</v>
      </c>
      <c r="B164" s="24" t="s">
        <v>216</v>
      </c>
      <c r="C164" s="35" t="s">
        <v>13</v>
      </c>
      <c r="D164" s="123">
        <f>J164+O164+T164+Y164+AD164+E164-16</f>
        <v>75</v>
      </c>
      <c r="E164" s="26">
        <v>5</v>
      </c>
      <c r="F164" s="27" t="s">
        <v>14</v>
      </c>
      <c r="G164" s="28">
        <v>7</v>
      </c>
      <c r="H164" s="28" t="s">
        <v>20</v>
      </c>
      <c r="I164" s="41">
        <v>9</v>
      </c>
      <c r="J164" s="26">
        <f t="shared" si="34"/>
        <v>16</v>
      </c>
      <c r="K164" s="27" t="s">
        <v>19</v>
      </c>
      <c r="L164" s="28">
        <v>9</v>
      </c>
      <c r="M164" s="31" t="s">
        <v>79</v>
      </c>
      <c r="N164" s="29">
        <v>9</v>
      </c>
      <c r="O164" s="26">
        <f t="shared" si="35"/>
        <v>18</v>
      </c>
      <c r="P164" s="65" t="s">
        <v>16</v>
      </c>
      <c r="Q164" s="32">
        <v>9</v>
      </c>
      <c r="R164" s="33" t="s">
        <v>28</v>
      </c>
      <c r="S164" s="32">
        <v>9</v>
      </c>
      <c r="T164" s="26">
        <f t="shared" si="36"/>
        <v>18</v>
      </c>
      <c r="U164" s="46" t="s">
        <v>27</v>
      </c>
      <c r="V164" s="32">
        <v>9</v>
      </c>
      <c r="W164" s="33" t="s">
        <v>21</v>
      </c>
      <c r="X164" s="34">
        <v>9</v>
      </c>
      <c r="Y164" s="26">
        <f t="shared" si="37"/>
        <v>18</v>
      </c>
      <c r="Z164" s="27" t="s">
        <v>17</v>
      </c>
      <c r="AA164" s="28">
        <v>9</v>
      </c>
      <c r="AB164" s="28" t="s">
        <v>26</v>
      </c>
      <c r="AC164" s="41">
        <v>7</v>
      </c>
      <c r="AD164" s="26">
        <f t="shared" si="38"/>
        <v>16</v>
      </c>
      <c r="AF164" s="22"/>
      <c r="AG164" s="22"/>
      <c r="AH164" s="22"/>
      <c r="AI164" s="22"/>
      <c r="AJ164" s="22"/>
    </row>
    <row r="165" spans="1:36" x14ac:dyDescent="0.25">
      <c r="A165" s="23" t="s">
        <v>30</v>
      </c>
      <c r="B165" s="24" t="s">
        <v>217</v>
      </c>
      <c r="C165" s="35" t="s">
        <v>218</v>
      </c>
      <c r="D165" s="123">
        <f t="shared" ref="D165:D183" si="39">J165+O165+T165+Y165+AD165</f>
        <v>41</v>
      </c>
      <c r="E165" s="38"/>
      <c r="F165" s="39" t="s">
        <v>17</v>
      </c>
      <c r="G165" s="40">
        <v>9</v>
      </c>
      <c r="H165" s="40" t="s">
        <v>14</v>
      </c>
      <c r="I165" s="41">
        <v>14</v>
      </c>
      <c r="J165" s="42">
        <f t="shared" si="34"/>
        <v>23</v>
      </c>
      <c r="K165" s="39"/>
      <c r="L165" s="40"/>
      <c r="M165" s="40"/>
      <c r="N165" s="41"/>
      <c r="O165" s="43">
        <f t="shared" si="35"/>
        <v>0</v>
      </c>
      <c r="P165" s="99"/>
      <c r="Q165" s="92"/>
      <c r="R165" s="92"/>
      <c r="S165" s="92"/>
      <c r="T165" s="43">
        <f t="shared" si="36"/>
        <v>0</v>
      </c>
      <c r="U165" s="99" t="s">
        <v>20</v>
      </c>
      <c r="V165" s="92">
        <v>9</v>
      </c>
      <c r="W165" s="92" t="s">
        <v>26</v>
      </c>
      <c r="X165" s="93">
        <v>9</v>
      </c>
      <c r="Y165" s="42">
        <f t="shared" si="37"/>
        <v>18</v>
      </c>
      <c r="Z165" s="39"/>
      <c r="AA165" s="40"/>
      <c r="AB165" s="40"/>
      <c r="AC165" s="41"/>
      <c r="AD165" s="43">
        <f t="shared" si="38"/>
        <v>0</v>
      </c>
      <c r="AF165" s="22"/>
      <c r="AG165" s="22"/>
      <c r="AH165" s="22"/>
      <c r="AI165" s="22"/>
      <c r="AJ165" s="22"/>
    </row>
    <row r="166" spans="1:36" x14ac:dyDescent="0.25">
      <c r="A166" s="23" t="s">
        <v>35</v>
      </c>
      <c r="B166" s="24" t="s">
        <v>219</v>
      </c>
      <c r="C166" s="35" t="s">
        <v>102</v>
      </c>
      <c r="D166" s="123">
        <f t="shared" si="39"/>
        <v>39</v>
      </c>
      <c r="E166" s="26"/>
      <c r="F166" s="27" t="s">
        <v>17</v>
      </c>
      <c r="G166" s="28">
        <v>0</v>
      </c>
      <c r="H166" s="28" t="s">
        <v>20</v>
      </c>
      <c r="I166" s="41">
        <v>7</v>
      </c>
      <c r="J166" s="26">
        <f t="shared" si="34"/>
        <v>7</v>
      </c>
      <c r="K166" s="27"/>
      <c r="L166" s="28"/>
      <c r="M166" s="28"/>
      <c r="N166" s="29"/>
      <c r="O166" s="36">
        <f t="shared" si="35"/>
        <v>0</v>
      </c>
      <c r="P166" s="65" t="s">
        <v>20</v>
      </c>
      <c r="Q166" s="32">
        <v>0</v>
      </c>
      <c r="R166" s="33" t="s">
        <v>17</v>
      </c>
      <c r="S166" s="32">
        <v>0</v>
      </c>
      <c r="T166" s="26">
        <f t="shared" si="36"/>
        <v>0</v>
      </c>
      <c r="U166" s="46" t="s">
        <v>16</v>
      </c>
      <c r="V166" s="32">
        <v>9</v>
      </c>
      <c r="W166" s="32" t="s">
        <v>19</v>
      </c>
      <c r="X166" s="34">
        <v>7</v>
      </c>
      <c r="Y166" s="26">
        <f t="shared" si="37"/>
        <v>16</v>
      </c>
      <c r="Z166" s="27" t="s">
        <v>18</v>
      </c>
      <c r="AA166" s="28">
        <v>7</v>
      </c>
      <c r="AB166" s="28" t="s">
        <v>22</v>
      </c>
      <c r="AC166" s="41">
        <v>9</v>
      </c>
      <c r="AD166" s="26">
        <f t="shared" si="38"/>
        <v>16</v>
      </c>
      <c r="AF166" s="22"/>
      <c r="AG166" s="22"/>
      <c r="AH166" s="22"/>
      <c r="AI166" s="22"/>
      <c r="AJ166" s="22"/>
    </row>
    <row r="167" spans="1:36" x14ac:dyDescent="0.25">
      <c r="A167" s="23" t="s">
        <v>35</v>
      </c>
      <c r="B167" s="24" t="s">
        <v>220</v>
      </c>
      <c r="C167" s="35" t="s">
        <v>13</v>
      </c>
      <c r="D167" s="123">
        <f t="shared" si="39"/>
        <v>32</v>
      </c>
      <c r="E167" s="26"/>
      <c r="F167" s="27" t="s">
        <v>33</v>
      </c>
      <c r="G167" s="28">
        <v>7</v>
      </c>
      <c r="H167" s="28" t="s">
        <v>29</v>
      </c>
      <c r="I167" s="41">
        <v>9</v>
      </c>
      <c r="J167" s="26">
        <f t="shared" si="34"/>
        <v>16</v>
      </c>
      <c r="K167" s="30" t="s">
        <v>26</v>
      </c>
      <c r="L167" s="28">
        <v>7</v>
      </c>
      <c r="M167" s="31" t="s">
        <v>18</v>
      </c>
      <c r="N167" s="29">
        <v>9</v>
      </c>
      <c r="O167" s="26">
        <f t="shared" si="35"/>
        <v>16</v>
      </c>
      <c r="P167" s="46"/>
      <c r="Q167" s="32"/>
      <c r="R167" s="32"/>
      <c r="S167" s="32"/>
      <c r="T167" s="36">
        <f t="shared" si="36"/>
        <v>0</v>
      </c>
      <c r="U167" s="65"/>
      <c r="V167" s="32"/>
      <c r="W167" s="33"/>
      <c r="X167" s="34"/>
      <c r="Y167" s="36">
        <f t="shared" si="37"/>
        <v>0</v>
      </c>
      <c r="Z167" s="27"/>
      <c r="AA167" s="28"/>
      <c r="AB167" s="28"/>
      <c r="AC167" s="41"/>
      <c r="AD167" s="36">
        <f t="shared" si="38"/>
        <v>0</v>
      </c>
      <c r="AF167" s="22"/>
      <c r="AG167" s="22"/>
      <c r="AH167" s="22"/>
      <c r="AI167" s="22"/>
      <c r="AJ167" s="22"/>
    </row>
    <row r="168" spans="1:36" x14ac:dyDescent="0.25">
      <c r="A168" s="23" t="s">
        <v>37</v>
      </c>
      <c r="B168" s="37" t="s">
        <v>221</v>
      </c>
      <c r="C168" s="25" t="s">
        <v>13</v>
      </c>
      <c r="D168" s="123">
        <f t="shared" si="39"/>
        <v>30</v>
      </c>
      <c r="E168" s="26"/>
      <c r="F168" s="27"/>
      <c r="G168" s="28"/>
      <c r="H168" s="28"/>
      <c r="I168" s="29"/>
      <c r="J168" s="36">
        <f t="shared" si="34"/>
        <v>0</v>
      </c>
      <c r="K168" s="30" t="s">
        <v>79</v>
      </c>
      <c r="L168" s="28">
        <v>7</v>
      </c>
      <c r="M168" s="31" t="s">
        <v>26</v>
      </c>
      <c r="N168" s="29">
        <v>9</v>
      </c>
      <c r="O168" s="26">
        <f t="shared" si="35"/>
        <v>16</v>
      </c>
      <c r="P168" s="46"/>
      <c r="Q168" s="32"/>
      <c r="R168" s="32"/>
      <c r="S168" s="32"/>
      <c r="T168" s="36">
        <f t="shared" si="36"/>
        <v>0</v>
      </c>
      <c r="U168" s="46" t="s">
        <v>27</v>
      </c>
      <c r="V168" s="32">
        <v>7</v>
      </c>
      <c r="W168" s="32" t="s">
        <v>21</v>
      </c>
      <c r="X168" s="34">
        <v>7</v>
      </c>
      <c r="Y168" s="26">
        <f t="shared" si="37"/>
        <v>14</v>
      </c>
      <c r="Z168" s="27"/>
      <c r="AA168" s="28"/>
      <c r="AB168" s="28"/>
      <c r="AC168" s="29"/>
      <c r="AD168" s="36">
        <f t="shared" si="38"/>
        <v>0</v>
      </c>
      <c r="AF168" s="22"/>
      <c r="AG168" s="22"/>
      <c r="AH168" s="22"/>
      <c r="AI168" s="22"/>
      <c r="AJ168" s="22"/>
    </row>
    <row r="169" spans="1:36" x14ac:dyDescent="0.25">
      <c r="A169" s="23" t="s">
        <v>39</v>
      </c>
      <c r="B169" s="24" t="s">
        <v>222</v>
      </c>
      <c r="C169" s="35" t="s">
        <v>102</v>
      </c>
      <c r="D169" s="123">
        <f t="shared" si="39"/>
        <v>18</v>
      </c>
      <c r="E169" s="26"/>
      <c r="F169" s="27" t="s">
        <v>29</v>
      </c>
      <c r="G169" s="28">
        <v>9</v>
      </c>
      <c r="H169" s="28" t="s">
        <v>20</v>
      </c>
      <c r="I169" s="29">
        <v>9</v>
      </c>
      <c r="J169" s="26">
        <f t="shared" si="34"/>
        <v>18</v>
      </c>
      <c r="K169" s="27"/>
      <c r="L169" s="28"/>
      <c r="M169" s="28"/>
      <c r="N169" s="29"/>
      <c r="O169" s="36">
        <f t="shared" si="35"/>
        <v>0</v>
      </c>
      <c r="P169" s="46"/>
      <c r="Q169" s="32"/>
      <c r="R169" s="32"/>
      <c r="S169" s="32"/>
      <c r="T169" s="36">
        <f t="shared" si="36"/>
        <v>0</v>
      </c>
      <c r="U169" s="46"/>
      <c r="V169" s="32"/>
      <c r="W169" s="32"/>
      <c r="X169" s="34"/>
      <c r="Y169" s="36">
        <f t="shared" si="37"/>
        <v>0</v>
      </c>
      <c r="Z169" s="27"/>
      <c r="AA169" s="28"/>
      <c r="AB169" s="28"/>
      <c r="AC169" s="29"/>
      <c r="AD169" s="36">
        <f t="shared" si="38"/>
        <v>0</v>
      </c>
      <c r="AF169" s="22"/>
      <c r="AG169" s="22"/>
      <c r="AH169" s="22"/>
      <c r="AI169" s="22"/>
      <c r="AJ169" s="22"/>
    </row>
    <row r="170" spans="1:36" x14ac:dyDescent="0.25">
      <c r="A170" s="23" t="s">
        <v>39</v>
      </c>
      <c r="B170" s="37" t="s">
        <v>223</v>
      </c>
      <c r="C170" s="25" t="s">
        <v>174</v>
      </c>
      <c r="D170" s="123">
        <f t="shared" si="39"/>
        <v>18</v>
      </c>
      <c r="E170" s="26"/>
      <c r="F170" s="27"/>
      <c r="G170" s="28"/>
      <c r="H170" s="28"/>
      <c r="I170" s="29"/>
      <c r="J170" s="36">
        <f t="shared" si="34"/>
        <v>0</v>
      </c>
      <c r="K170" s="27"/>
      <c r="L170" s="28"/>
      <c r="M170" s="28"/>
      <c r="N170" s="29"/>
      <c r="O170" s="36">
        <f t="shared" si="35"/>
        <v>0</v>
      </c>
      <c r="P170" s="65" t="s">
        <v>34</v>
      </c>
      <c r="Q170" s="32">
        <v>9</v>
      </c>
      <c r="R170" s="33" t="s">
        <v>79</v>
      </c>
      <c r="S170" s="32">
        <v>9</v>
      </c>
      <c r="T170" s="26">
        <f t="shared" si="36"/>
        <v>18</v>
      </c>
      <c r="U170" s="65"/>
      <c r="V170" s="32"/>
      <c r="W170" s="33"/>
      <c r="X170" s="34"/>
      <c r="Y170" s="36">
        <f t="shared" si="37"/>
        <v>0</v>
      </c>
      <c r="Z170" s="27"/>
      <c r="AA170" s="28"/>
      <c r="AB170" s="28"/>
      <c r="AC170" s="29"/>
      <c r="AD170" s="36">
        <f t="shared" si="38"/>
        <v>0</v>
      </c>
      <c r="AF170" s="22"/>
      <c r="AG170" s="22"/>
    </row>
    <row r="171" spans="1:36" x14ac:dyDescent="0.25">
      <c r="A171" s="23" t="s">
        <v>39</v>
      </c>
      <c r="B171" s="24" t="s">
        <v>224</v>
      </c>
      <c r="C171" s="25" t="s">
        <v>54</v>
      </c>
      <c r="D171" s="123">
        <f t="shared" si="39"/>
        <v>18</v>
      </c>
      <c r="E171" s="26"/>
      <c r="F171" s="27"/>
      <c r="G171" s="28"/>
      <c r="H171" s="28"/>
      <c r="I171" s="29"/>
      <c r="J171" s="36">
        <f t="shared" si="34"/>
        <v>0</v>
      </c>
      <c r="K171" s="27"/>
      <c r="L171" s="28"/>
      <c r="M171" s="28"/>
      <c r="N171" s="29"/>
      <c r="O171" s="36">
        <f t="shared" si="35"/>
        <v>0</v>
      </c>
      <c r="P171" s="65" t="s">
        <v>20</v>
      </c>
      <c r="Q171" s="32">
        <v>9</v>
      </c>
      <c r="R171" s="33" t="s">
        <v>22</v>
      </c>
      <c r="S171" s="32">
        <v>9</v>
      </c>
      <c r="T171" s="26">
        <f t="shared" si="36"/>
        <v>18</v>
      </c>
      <c r="U171" s="46"/>
      <c r="V171" s="32"/>
      <c r="W171" s="32"/>
      <c r="X171" s="34"/>
      <c r="Y171" s="36">
        <f t="shared" si="37"/>
        <v>0</v>
      </c>
      <c r="Z171" s="27"/>
      <c r="AA171" s="28"/>
      <c r="AB171" s="28"/>
      <c r="AC171" s="29"/>
      <c r="AD171" s="36">
        <f t="shared" si="38"/>
        <v>0</v>
      </c>
      <c r="AF171" s="22"/>
      <c r="AG171" s="22"/>
    </row>
    <row r="172" spans="1:36" x14ac:dyDescent="0.25">
      <c r="A172" s="23" t="s">
        <v>39</v>
      </c>
      <c r="B172" s="24" t="s">
        <v>225</v>
      </c>
      <c r="C172" s="35" t="s">
        <v>69</v>
      </c>
      <c r="D172" s="123">
        <f t="shared" si="39"/>
        <v>18</v>
      </c>
      <c r="E172" s="26"/>
      <c r="F172" s="27"/>
      <c r="G172" s="28"/>
      <c r="H172" s="28"/>
      <c r="I172" s="29"/>
      <c r="J172" s="36">
        <f t="shared" si="34"/>
        <v>0</v>
      </c>
      <c r="K172" s="27"/>
      <c r="L172" s="28"/>
      <c r="M172" s="28"/>
      <c r="N172" s="29"/>
      <c r="O172" s="36">
        <f t="shared" si="35"/>
        <v>0</v>
      </c>
      <c r="P172" s="46"/>
      <c r="Q172" s="32"/>
      <c r="R172" s="32"/>
      <c r="S172" s="32"/>
      <c r="T172" s="36">
        <f t="shared" si="36"/>
        <v>0</v>
      </c>
      <c r="U172" s="27"/>
      <c r="V172" s="28"/>
      <c r="W172" s="28"/>
      <c r="X172" s="29"/>
      <c r="Y172" s="36">
        <f t="shared" si="37"/>
        <v>0</v>
      </c>
      <c r="Z172" s="27" t="s">
        <v>20</v>
      </c>
      <c r="AA172" s="28">
        <v>9</v>
      </c>
      <c r="AB172" s="28" t="s">
        <v>26</v>
      </c>
      <c r="AC172" s="29">
        <v>9</v>
      </c>
      <c r="AD172" s="26">
        <f t="shared" si="38"/>
        <v>18</v>
      </c>
      <c r="AF172" s="22"/>
      <c r="AG172" s="22"/>
    </row>
    <row r="173" spans="1:36" x14ac:dyDescent="0.25">
      <c r="A173" s="23" t="s">
        <v>41</v>
      </c>
      <c r="B173" s="24" t="s">
        <v>226</v>
      </c>
      <c r="C173" s="25" t="s">
        <v>227</v>
      </c>
      <c r="D173" s="123">
        <f t="shared" si="39"/>
        <v>16</v>
      </c>
      <c r="E173" s="26"/>
      <c r="F173" s="27"/>
      <c r="G173" s="28"/>
      <c r="H173" s="28"/>
      <c r="I173" s="29"/>
      <c r="J173" s="36">
        <f t="shared" si="34"/>
        <v>0</v>
      </c>
      <c r="K173" s="27"/>
      <c r="L173" s="28"/>
      <c r="M173" s="28"/>
      <c r="N173" s="29"/>
      <c r="O173" s="36">
        <f t="shared" si="35"/>
        <v>0</v>
      </c>
      <c r="P173" s="65" t="s">
        <v>18</v>
      </c>
      <c r="Q173" s="32">
        <v>7</v>
      </c>
      <c r="R173" s="33" t="s">
        <v>19</v>
      </c>
      <c r="S173" s="32">
        <v>9</v>
      </c>
      <c r="T173" s="26">
        <f t="shared" si="36"/>
        <v>16</v>
      </c>
      <c r="U173" s="46"/>
      <c r="V173" s="32"/>
      <c r="W173" s="33"/>
      <c r="X173" s="34"/>
      <c r="Y173" s="36">
        <f t="shared" si="37"/>
        <v>0</v>
      </c>
      <c r="Z173" s="27"/>
      <c r="AA173" s="28"/>
      <c r="AB173" s="28"/>
      <c r="AC173" s="29"/>
      <c r="AD173" s="36">
        <f t="shared" si="38"/>
        <v>0</v>
      </c>
      <c r="AF173" s="22"/>
      <c r="AG173" s="22"/>
    </row>
    <row r="174" spans="1:36" x14ac:dyDescent="0.25">
      <c r="A174" s="23" t="s">
        <v>43</v>
      </c>
      <c r="B174" s="24" t="s">
        <v>228</v>
      </c>
      <c r="C174" s="35" t="s">
        <v>59</v>
      </c>
      <c r="D174" s="123">
        <f t="shared" si="39"/>
        <v>15</v>
      </c>
      <c r="E174" s="26"/>
      <c r="F174" s="27" t="s">
        <v>17</v>
      </c>
      <c r="G174" s="28">
        <v>6</v>
      </c>
      <c r="H174" s="28" t="s">
        <v>26</v>
      </c>
      <c r="I174" s="41">
        <v>9</v>
      </c>
      <c r="J174" s="26">
        <f t="shared" si="34"/>
        <v>15</v>
      </c>
      <c r="K174" s="27"/>
      <c r="L174" s="28"/>
      <c r="M174" s="28"/>
      <c r="N174" s="29"/>
      <c r="O174" s="36">
        <f t="shared" si="35"/>
        <v>0</v>
      </c>
      <c r="P174" s="46"/>
      <c r="Q174" s="32"/>
      <c r="R174" s="32"/>
      <c r="S174" s="32"/>
      <c r="T174" s="36">
        <f t="shared" si="36"/>
        <v>0</v>
      </c>
      <c r="U174" s="46"/>
      <c r="V174" s="32"/>
      <c r="W174" s="32"/>
      <c r="X174" s="34"/>
      <c r="Y174" s="36">
        <f t="shared" si="37"/>
        <v>0</v>
      </c>
      <c r="Z174" s="27"/>
      <c r="AA174" s="28"/>
      <c r="AB174" s="28"/>
      <c r="AC174" s="41"/>
      <c r="AD174" s="36">
        <f t="shared" si="38"/>
        <v>0</v>
      </c>
      <c r="AF174" s="22"/>
      <c r="AG174" s="22"/>
    </row>
    <row r="175" spans="1:36" x14ac:dyDescent="0.25">
      <c r="A175" s="23" t="s">
        <v>46</v>
      </c>
      <c r="B175" s="24" t="s">
        <v>229</v>
      </c>
      <c r="C175" s="35" t="s">
        <v>59</v>
      </c>
      <c r="D175" s="123">
        <f t="shared" si="39"/>
        <v>14</v>
      </c>
      <c r="E175" s="26"/>
      <c r="F175" s="27" t="s">
        <v>17</v>
      </c>
      <c r="G175" s="28">
        <v>5</v>
      </c>
      <c r="H175" s="28" t="s">
        <v>19</v>
      </c>
      <c r="I175" s="41">
        <v>9</v>
      </c>
      <c r="J175" s="26">
        <f t="shared" si="34"/>
        <v>14</v>
      </c>
      <c r="K175" s="27"/>
      <c r="L175" s="28"/>
      <c r="M175" s="28"/>
      <c r="N175" s="29"/>
      <c r="O175" s="36">
        <f t="shared" si="35"/>
        <v>0</v>
      </c>
      <c r="P175" s="46"/>
      <c r="Q175" s="32"/>
      <c r="R175" s="32"/>
      <c r="S175" s="32"/>
      <c r="T175" s="36">
        <f t="shared" si="36"/>
        <v>0</v>
      </c>
      <c r="U175" s="46"/>
      <c r="V175" s="32"/>
      <c r="W175" s="32"/>
      <c r="X175" s="34"/>
      <c r="Y175" s="36">
        <f t="shared" si="37"/>
        <v>0</v>
      </c>
      <c r="Z175" s="27"/>
      <c r="AA175" s="28"/>
      <c r="AB175" s="28"/>
      <c r="AC175" s="41"/>
      <c r="AD175" s="36">
        <f t="shared" si="38"/>
        <v>0</v>
      </c>
      <c r="AF175" s="22"/>
      <c r="AG175" s="22"/>
    </row>
    <row r="176" spans="1:36" x14ac:dyDescent="0.25">
      <c r="A176" s="23" t="s">
        <v>46</v>
      </c>
      <c r="B176" s="24" t="s">
        <v>230</v>
      </c>
      <c r="C176" s="35" t="s">
        <v>144</v>
      </c>
      <c r="D176" s="123">
        <f t="shared" si="39"/>
        <v>14</v>
      </c>
      <c r="E176" s="26"/>
      <c r="F176" s="27"/>
      <c r="G176" s="28"/>
      <c r="H176" s="28"/>
      <c r="I176" s="29"/>
      <c r="J176" s="36">
        <f t="shared" si="34"/>
        <v>0</v>
      </c>
      <c r="K176" s="27" t="s">
        <v>16</v>
      </c>
      <c r="L176" s="28">
        <v>7</v>
      </c>
      <c r="M176" s="31" t="s">
        <v>17</v>
      </c>
      <c r="N176" s="29">
        <v>7</v>
      </c>
      <c r="O176" s="26">
        <f t="shared" si="35"/>
        <v>14</v>
      </c>
      <c r="P176" s="46"/>
      <c r="Q176" s="32"/>
      <c r="R176" s="32"/>
      <c r="S176" s="32"/>
      <c r="T176" s="36">
        <f t="shared" si="36"/>
        <v>0</v>
      </c>
      <c r="U176" s="46"/>
      <c r="V176" s="32"/>
      <c r="W176" s="32"/>
      <c r="X176" s="34"/>
      <c r="Y176" s="36">
        <f t="shared" si="37"/>
        <v>0</v>
      </c>
      <c r="Z176" s="27"/>
      <c r="AA176" s="28"/>
      <c r="AB176" s="28"/>
      <c r="AC176" s="29"/>
      <c r="AD176" s="36">
        <f t="shared" si="38"/>
        <v>0</v>
      </c>
      <c r="AF176" s="22"/>
      <c r="AG176" s="22"/>
    </row>
    <row r="177" spans="1:36" x14ac:dyDescent="0.25">
      <c r="A177" s="23" t="s">
        <v>49</v>
      </c>
      <c r="B177" s="24" t="s">
        <v>231</v>
      </c>
      <c r="C177" s="35" t="s">
        <v>59</v>
      </c>
      <c r="D177" s="123">
        <f t="shared" si="39"/>
        <v>11</v>
      </c>
      <c r="E177" s="26"/>
      <c r="F177" s="27" t="s">
        <v>17</v>
      </c>
      <c r="G177" s="28">
        <v>4</v>
      </c>
      <c r="H177" s="28" t="s">
        <v>27</v>
      </c>
      <c r="I177" s="41">
        <v>7</v>
      </c>
      <c r="J177" s="26">
        <f t="shared" si="34"/>
        <v>11</v>
      </c>
      <c r="K177" s="27"/>
      <c r="L177" s="28"/>
      <c r="M177" s="28"/>
      <c r="N177" s="29"/>
      <c r="O177" s="36">
        <f t="shared" si="35"/>
        <v>0</v>
      </c>
      <c r="P177" s="46"/>
      <c r="Q177" s="32"/>
      <c r="R177" s="32"/>
      <c r="S177" s="32"/>
      <c r="T177" s="36">
        <f t="shared" si="36"/>
        <v>0</v>
      </c>
      <c r="U177" s="65"/>
      <c r="V177" s="32"/>
      <c r="W177" s="33"/>
      <c r="X177" s="34"/>
      <c r="Y177" s="36">
        <f t="shared" si="37"/>
        <v>0</v>
      </c>
      <c r="Z177" s="27"/>
      <c r="AA177" s="28"/>
      <c r="AB177" s="28"/>
      <c r="AC177" s="41"/>
      <c r="AD177" s="36">
        <f t="shared" si="38"/>
        <v>0</v>
      </c>
      <c r="AF177" s="22"/>
      <c r="AG177" s="22"/>
    </row>
    <row r="178" spans="1:36" x14ac:dyDescent="0.25">
      <c r="A178" s="23" t="s">
        <v>52</v>
      </c>
      <c r="B178" s="24" t="s">
        <v>232</v>
      </c>
      <c r="C178" s="25" t="s">
        <v>59</v>
      </c>
      <c r="D178" s="123">
        <f t="shared" si="39"/>
        <v>9</v>
      </c>
      <c r="E178" s="26"/>
      <c r="F178" s="27"/>
      <c r="G178" s="28"/>
      <c r="H178" s="28"/>
      <c r="I178" s="29"/>
      <c r="J178" s="36">
        <f t="shared" si="34"/>
        <v>0</v>
      </c>
      <c r="K178" s="27"/>
      <c r="L178" s="28"/>
      <c r="M178" s="28"/>
      <c r="N178" s="29"/>
      <c r="O178" s="36">
        <f t="shared" si="35"/>
        <v>0</v>
      </c>
      <c r="P178" s="65" t="s">
        <v>17</v>
      </c>
      <c r="Q178" s="32">
        <v>9</v>
      </c>
      <c r="R178" s="32"/>
      <c r="S178" s="32"/>
      <c r="T178" s="26">
        <f t="shared" si="36"/>
        <v>9</v>
      </c>
      <c r="U178" s="65"/>
      <c r="V178" s="32"/>
      <c r="W178" s="33"/>
      <c r="X178" s="34"/>
      <c r="Y178" s="36">
        <f t="shared" si="37"/>
        <v>0</v>
      </c>
      <c r="Z178" s="27"/>
      <c r="AA178" s="28"/>
      <c r="AB178" s="28"/>
      <c r="AC178" s="29"/>
      <c r="AD178" s="36">
        <f t="shared" si="38"/>
        <v>0</v>
      </c>
      <c r="AF178" s="22"/>
      <c r="AG178" s="22"/>
    </row>
    <row r="179" spans="1:36" x14ac:dyDescent="0.25">
      <c r="A179" s="23" t="s">
        <v>55</v>
      </c>
      <c r="B179" s="24" t="s">
        <v>233</v>
      </c>
      <c r="C179" s="35" t="s">
        <v>59</v>
      </c>
      <c r="D179" s="123">
        <f t="shared" si="39"/>
        <v>7</v>
      </c>
      <c r="E179" s="26"/>
      <c r="F179" s="27" t="s">
        <v>17</v>
      </c>
      <c r="G179" s="28">
        <v>7</v>
      </c>
      <c r="H179" s="28"/>
      <c r="I179" s="29"/>
      <c r="J179" s="26">
        <f t="shared" si="34"/>
        <v>7</v>
      </c>
      <c r="K179" s="27"/>
      <c r="L179" s="28"/>
      <c r="M179" s="28"/>
      <c r="N179" s="29"/>
      <c r="O179" s="36">
        <f t="shared" si="35"/>
        <v>0</v>
      </c>
      <c r="P179" s="46"/>
      <c r="Q179" s="32"/>
      <c r="R179" s="32"/>
      <c r="S179" s="32"/>
      <c r="T179" s="36">
        <f t="shared" si="36"/>
        <v>0</v>
      </c>
      <c r="U179" s="46"/>
      <c r="V179" s="32"/>
      <c r="W179" s="32"/>
      <c r="X179" s="34"/>
      <c r="Y179" s="36">
        <f t="shared" si="37"/>
        <v>0</v>
      </c>
      <c r="Z179" s="27"/>
      <c r="AA179" s="28"/>
      <c r="AB179" s="28"/>
      <c r="AC179" s="29"/>
      <c r="AD179" s="36">
        <f t="shared" si="38"/>
        <v>0</v>
      </c>
      <c r="AF179" s="22"/>
      <c r="AG179" s="22"/>
    </row>
    <row r="180" spans="1:36" x14ac:dyDescent="0.25">
      <c r="A180" s="23" t="s">
        <v>55</v>
      </c>
      <c r="B180" s="24" t="s">
        <v>234</v>
      </c>
      <c r="C180" s="25" t="s">
        <v>59</v>
      </c>
      <c r="D180" s="123">
        <f t="shared" si="39"/>
        <v>7</v>
      </c>
      <c r="E180" s="26"/>
      <c r="F180" s="27"/>
      <c r="G180" s="28"/>
      <c r="H180" s="28"/>
      <c r="I180" s="29"/>
      <c r="J180" s="36">
        <f t="shared" si="34"/>
        <v>0</v>
      </c>
      <c r="K180" s="27"/>
      <c r="L180" s="28"/>
      <c r="M180" s="28"/>
      <c r="N180" s="29"/>
      <c r="O180" s="36">
        <f t="shared" si="35"/>
        <v>0</v>
      </c>
      <c r="P180" s="65" t="s">
        <v>34</v>
      </c>
      <c r="Q180" s="32">
        <v>7</v>
      </c>
      <c r="R180" s="32"/>
      <c r="S180" s="32"/>
      <c r="T180" s="26">
        <f t="shared" si="36"/>
        <v>7</v>
      </c>
      <c r="U180" s="46"/>
      <c r="V180" s="32"/>
      <c r="W180" s="32"/>
      <c r="X180" s="34"/>
      <c r="Y180" s="36">
        <f t="shared" si="37"/>
        <v>0</v>
      </c>
      <c r="Z180" s="27"/>
      <c r="AA180" s="28"/>
      <c r="AB180" s="28"/>
      <c r="AC180" s="29"/>
      <c r="AD180" s="36">
        <f t="shared" si="38"/>
        <v>0</v>
      </c>
      <c r="AF180" s="22"/>
      <c r="AG180" s="22"/>
      <c r="AH180" s="22"/>
      <c r="AI180" s="22"/>
      <c r="AJ180" s="22"/>
    </row>
    <row r="181" spans="1:36" x14ac:dyDescent="0.25">
      <c r="A181" s="23" t="s">
        <v>60</v>
      </c>
      <c r="B181" s="24" t="s">
        <v>235</v>
      </c>
      <c r="C181" s="25" t="s">
        <v>108</v>
      </c>
      <c r="D181" s="123">
        <f t="shared" si="39"/>
        <v>6</v>
      </c>
      <c r="E181" s="26"/>
      <c r="F181" s="27"/>
      <c r="G181" s="28"/>
      <c r="H181" s="28"/>
      <c r="I181" s="29"/>
      <c r="J181" s="36">
        <f t="shared" si="34"/>
        <v>0</v>
      </c>
      <c r="K181" s="30" t="s">
        <v>26</v>
      </c>
      <c r="L181" s="28">
        <v>6</v>
      </c>
      <c r="M181" s="31" t="s">
        <v>17</v>
      </c>
      <c r="N181" s="29">
        <v>0</v>
      </c>
      <c r="O181" s="26">
        <f t="shared" si="35"/>
        <v>6</v>
      </c>
      <c r="P181" s="46"/>
      <c r="Q181" s="32"/>
      <c r="R181" s="32"/>
      <c r="S181" s="32"/>
      <c r="T181" s="36">
        <f t="shared" si="36"/>
        <v>0</v>
      </c>
      <c r="U181" s="46"/>
      <c r="V181" s="32"/>
      <c r="W181" s="32"/>
      <c r="X181" s="34"/>
      <c r="Y181" s="36">
        <f t="shared" si="37"/>
        <v>0</v>
      </c>
      <c r="Z181" s="27"/>
      <c r="AA181" s="28"/>
      <c r="AB181" s="28"/>
      <c r="AC181" s="29"/>
      <c r="AD181" s="36">
        <f t="shared" si="38"/>
        <v>0</v>
      </c>
      <c r="AF181" s="22"/>
      <c r="AG181" s="22"/>
      <c r="AH181" s="22"/>
      <c r="AI181" s="22"/>
      <c r="AJ181" s="22"/>
    </row>
    <row r="182" spans="1:36" x14ac:dyDescent="0.25">
      <c r="A182" s="23" t="s">
        <v>60</v>
      </c>
      <c r="B182" s="24" t="s">
        <v>236</v>
      </c>
      <c r="C182" s="25" t="s">
        <v>25</v>
      </c>
      <c r="D182" s="123">
        <f t="shared" si="39"/>
        <v>6</v>
      </c>
      <c r="E182" s="26"/>
      <c r="F182" s="27"/>
      <c r="G182" s="28"/>
      <c r="H182" s="28"/>
      <c r="I182" s="29"/>
      <c r="J182" s="36">
        <f t="shared" si="34"/>
        <v>0</v>
      </c>
      <c r="K182" s="30" t="s">
        <v>20</v>
      </c>
      <c r="L182" s="28">
        <v>0</v>
      </c>
      <c r="M182" s="31" t="s">
        <v>17</v>
      </c>
      <c r="N182" s="29">
        <v>6</v>
      </c>
      <c r="O182" s="26">
        <f t="shared" si="35"/>
        <v>6</v>
      </c>
      <c r="P182" s="46"/>
      <c r="Q182" s="32"/>
      <c r="R182" s="32"/>
      <c r="S182" s="32"/>
      <c r="T182" s="36">
        <f t="shared" si="36"/>
        <v>0</v>
      </c>
      <c r="U182" s="30"/>
      <c r="V182" s="28"/>
      <c r="W182" s="31"/>
      <c r="X182" s="29"/>
      <c r="Y182" s="36">
        <f t="shared" si="37"/>
        <v>0</v>
      </c>
      <c r="Z182" s="27"/>
      <c r="AA182" s="28"/>
      <c r="AB182" s="28"/>
      <c r="AC182" s="29"/>
      <c r="AD182" s="36">
        <f t="shared" si="38"/>
        <v>0</v>
      </c>
      <c r="AF182" s="22"/>
      <c r="AG182" s="22"/>
      <c r="AH182" s="22"/>
      <c r="AI182" s="22"/>
      <c r="AJ182" s="22"/>
    </row>
    <row r="183" spans="1:36" x14ac:dyDescent="0.25">
      <c r="A183" s="23" t="s">
        <v>62</v>
      </c>
      <c r="B183" s="94" t="s">
        <v>237</v>
      </c>
      <c r="C183" s="29" t="s">
        <v>69</v>
      </c>
      <c r="D183" s="123">
        <f t="shared" si="39"/>
        <v>0</v>
      </c>
      <c r="E183" s="26"/>
      <c r="F183" s="27"/>
      <c r="G183" s="28"/>
      <c r="H183" s="28"/>
      <c r="I183" s="29"/>
      <c r="J183" s="36">
        <f t="shared" si="34"/>
        <v>0</v>
      </c>
      <c r="K183" s="27"/>
      <c r="L183" s="28"/>
      <c r="M183" s="28"/>
      <c r="N183" s="29"/>
      <c r="O183" s="36">
        <f t="shared" si="35"/>
        <v>0</v>
      </c>
      <c r="P183" s="46"/>
      <c r="Q183" s="32"/>
      <c r="R183" s="32"/>
      <c r="S183" s="32"/>
      <c r="T183" s="36">
        <f t="shared" si="36"/>
        <v>0</v>
      </c>
      <c r="U183" s="27"/>
      <c r="V183" s="28"/>
      <c r="W183" s="28"/>
      <c r="X183" s="29"/>
      <c r="Y183" s="36">
        <f t="shared" si="37"/>
        <v>0</v>
      </c>
      <c r="Z183" s="27" t="s">
        <v>20</v>
      </c>
      <c r="AA183" s="28">
        <v>0</v>
      </c>
      <c r="AB183" s="28" t="s">
        <v>17</v>
      </c>
      <c r="AC183" s="29">
        <v>0</v>
      </c>
      <c r="AD183" s="26">
        <f t="shared" si="38"/>
        <v>0</v>
      </c>
      <c r="AF183" s="22"/>
      <c r="AG183" s="22"/>
      <c r="AH183" s="22"/>
      <c r="AI183" s="22"/>
      <c r="AJ183" s="22"/>
    </row>
    <row r="184" spans="1:36" ht="15.75" thickBot="1" x14ac:dyDescent="0.3">
      <c r="A184" s="51"/>
      <c r="B184" s="85"/>
      <c r="C184" s="53"/>
      <c r="D184" s="143"/>
      <c r="E184" s="54"/>
      <c r="F184" s="55"/>
      <c r="G184" s="56"/>
      <c r="H184" s="56"/>
      <c r="I184" s="53"/>
      <c r="J184" s="54"/>
      <c r="K184" s="55"/>
      <c r="L184" s="56"/>
      <c r="M184" s="56"/>
      <c r="N184" s="53"/>
      <c r="O184" s="54"/>
      <c r="P184" s="55"/>
      <c r="Q184" s="56"/>
      <c r="R184" s="56"/>
      <c r="S184" s="53"/>
      <c r="T184" s="54"/>
      <c r="U184" s="55"/>
      <c r="V184" s="56"/>
      <c r="W184" s="56"/>
      <c r="X184" s="53"/>
      <c r="Y184" s="54"/>
      <c r="Z184" s="55"/>
      <c r="AA184" s="56"/>
      <c r="AB184" s="56"/>
      <c r="AC184" s="53"/>
      <c r="AD184" s="57">
        <f t="shared" si="38"/>
        <v>0</v>
      </c>
      <c r="AF184" s="22"/>
      <c r="AG184" s="22"/>
      <c r="AH184" s="22"/>
      <c r="AI184" s="22"/>
      <c r="AJ184" s="22"/>
    </row>
    <row r="185" spans="1:36" x14ac:dyDescent="0.25">
      <c r="A185" s="62"/>
      <c r="B185" s="62"/>
      <c r="C185" s="62"/>
      <c r="E185" s="62"/>
    </row>
    <row r="186" spans="1:36" x14ac:dyDescent="0.25">
      <c r="A186" s="62"/>
      <c r="B186" s="62"/>
      <c r="C186" s="62"/>
      <c r="E186" s="62"/>
    </row>
    <row r="188" spans="1:36" ht="15.75" thickBot="1" x14ac:dyDescent="0.3">
      <c r="B188" s="2" t="s">
        <v>238</v>
      </c>
    </row>
    <row r="189" spans="1:36" ht="15.75" thickBot="1" x14ac:dyDescent="0.3">
      <c r="A189" s="5" t="s">
        <v>1</v>
      </c>
      <c r="B189" s="6" t="s">
        <v>2</v>
      </c>
      <c r="C189" s="7" t="s">
        <v>3</v>
      </c>
      <c r="D189" s="142" t="s">
        <v>4</v>
      </c>
      <c r="E189" s="5" t="s">
        <v>5</v>
      </c>
      <c r="F189" s="145" t="s">
        <v>6</v>
      </c>
      <c r="G189" s="146"/>
      <c r="H189" s="146"/>
      <c r="I189" s="146"/>
      <c r="J189" s="147"/>
      <c r="K189" s="145" t="s">
        <v>7</v>
      </c>
      <c r="L189" s="148"/>
      <c r="M189" s="148"/>
      <c r="N189" s="148"/>
      <c r="O189" s="149"/>
      <c r="P189" s="145" t="s">
        <v>8</v>
      </c>
      <c r="Q189" s="146"/>
      <c r="R189" s="146"/>
      <c r="S189" s="146"/>
      <c r="T189" s="147"/>
      <c r="U189" s="145" t="s">
        <v>9</v>
      </c>
      <c r="V189" s="148"/>
      <c r="W189" s="148"/>
      <c r="X189" s="148"/>
      <c r="Y189" s="149"/>
      <c r="Z189" s="145" t="s">
        <v>10</v>
      </c>
      <c r="AA189" s="146"/>
      <c r="AB189" s="146"/>
      <c r="AC189" s="146"/>
      <c r="AD189" s="147"/>
      <c r="AI189" s="8"/>
      <c r="AJ189" s="8"/>
    </row>
    <row r="190" spans="1:36" ht="15.75" thickTop="1" x14ac:dyDescent="0.25">
      <c r="A190" s="9" t="s">
        <v>11</v>
      </c>
      <c r="B190" s="10" t="s">
        <v>239</v>
      </c>
      <c r="C190" s="11" t="s">
        <v>59</v>
      </c>
      <c r="D190" s="123">
        <f>J190+O190+T190+Y190+AD190</f>
        <v>77</v>
      </c>
      <c r="E190" s="58"/>
      <c r="F190" s="19" t="s">
        <v>33</v>
      </c>
      <c r="G190" s="59">
        <v>14</v>
      </c>
      <c r="H190" s="59" t="s">
        <v>15</v>
      </c>
      <c r="I190" s="60">
        <v>9</v>
      </c>
      <c r="J190" s="61">
        <f t="shared" ref="J190:J224" si="40">G190+I190</f>
        <v>23</v>
      </c>
      <c r="K190" s="19" t="s">
        <v>20</v>
      </c>
      <c r="L190" s="59">
        <v>9</v>
      </c>
      <c r="M190" s="59" t="s">
        <v>96</v>
      </c>
      <c r="N190" s="60">
        <v>9</v>
      </c>
      <c r="O190" s="61">
        <f t="shared" ref="O190:O224" si="41">L190+N190</f>
        <v>18</v>
      </c>
      <c r="P190" s="107"/>
      <c r="Q190" s="20"/>
      <c r="R190" s="20"/>
      <c r="S190" s="20"/>
      <c r="T190" s="108">
        <f t="shared" ref="T190:T224" si="42">Q190+S190</f>
        <v>0</v>
      </c>
      <c r="U190" s="106" t="s">
        <v>27</v>
      </c>
      <c r="V190" s="89">
        <v>9</v>
      </c>
      <c r="W190" s="90" t="s">
        <v>26</v>
      </c>
      <c r="X190" s="91">
        <v>9</v>
      </c>
      <c r="Y190" s="61">
        <f t="shared" ref="Y190:Y224" si="43">V190+X190</f>
        <v>18</v>
      </c>
      <c r="Z190" s="19" t="s">
        <v>16</v>
      </c>
      <c r="AA190" s="59">
        <v>9</v>
      </c>
      <c r="AB190" s="59" t="s">
        <v>18</v>
      </c>
      <c r="AC190" s="60">
        <v>9</v>
      </c>
      <c r="AD190" s="61">
        <f t="shared" ref="AD190:AD225" si="44">AA190+AC190</f>
        <v>18</v>
      </c>
      <c r="AF190" s="22"/>
      <c r="AG190" s="4"/>
      <c r="AH190" s="22"/>
      <c r="AI190" s="22"/>
      <c r="AJ190" s="22"/>
    </row>
    <row r="191" spans="1:36" x14ac:dyDescent="0.25">
      <c r="A191" s="23" t="s">
        <v>23</v>
      </c>
      <c r="B191" s="24" t="s">
        <v>240</v>
      </c>
      <c r="C191" s="35" t="s">
        <v>241</v>
      </c>
      <c r="D191" s="123">
        <f>J191+O191+T191+Y191+AD191</f>
        <v>70</v>
      </c>
      <c r="E191" s="26"/>
      <c r="F191" s="27" t="s">
        <v>26</v>
      </c>
      <c r="G191" s="28">
        <v>9</v>
      </c>
      <c r="H191" s="28" t="s">
        <v>20</v>
      </c>
      <c r="I191" s="29">
        <v>9</v>
      </c>
      <c r="J191" s="26">
        <f t="shared" si="40"/>
        <v>18</v>
      </c>
      <c r="K191" s="27" t="s">
        <v>16</v>
      </c>
      <c r="L191" s="28">
        <v>9</v>
      </c>
      <c r="M191" s="31" t="s">
        <v>22</v>
      </c>
      <c r="N191" s="29">
        <v>9</v>
      </c>
      <c r="O191" s="26">
        <f t="shared" si="41"/>
        <v>18</v>
      </c>
      <c r="P191" s="46"/>
      <c r="Q191" s="32"/>
      <c r="R191" s="32"/>
      <c r="S191" s="32"/>
      <c r="T191" s="36">
        <f t="shared" si="42"/>
        <v>0</v>
      </c>
      <c r="U191" s="46" t="s">
        <v>21</v>
      </c>
      <c r="V191" s="32">
        <v>9</v>
      </c>
      <c r="W191" s="33" t="s">
        <v>19</v>
      </c>
      <c r="X191" s="34">
        <v>9</v>
      </c>
      <c r="Y191" s="26">
        <f t="shared" si="43"/>
        <v>18</v>
      </c>
      <c r="Z191" s="27" t="s">
        <v>18</v>
      </c>
      <c r="AA191" s="28">
        <v>7</v>
      </c>
      <c r="AB191" s="28" t="s">
        <v>17</v>
      </c>
      <c r="AC191" s="29">
        <v>9</v>
      </c>
      <c r="AD191" s="26">
        <f t="shared" si="44"/>
        <v>16</v>
      </c>
      <c r="AF191" s="22"/>
      <c r="AG191" s="22"/>
      <c r="AH191" s="22"/>
      <c r="AI191" s="22"/>
      <c r="AJ191" s="22"/>
    </row>
    <row r="192" spans="1:36" x14ac:dyDescent="0.25">
      <c r="A192" s="23" t="s">
        <v>30</v>
      </c>
      <c r="B192" s="24" t="s">
        <v>242</v>
      </c>
      <c r="C192" s="35" t="s">
        <v>69</v>
      </c>
      <c r="D192" s="123">
        <f>J192+O192+T192+Y192+AD192+E192-12</f>
        <v>68</v>
      </c>
      <c r="E192" s="26">
        <v>5</v>
      </c>
      <c r="F192" s="27" t="s">
        <v>26</v>
      </c>
      <c r="G192" s="28">
        <v>7</v>
      </c>
      <c r="H192" s="28" t="s">
        <v>27</v>
      </c>
      <c r="I192" s="29">
        <v>9</v>
      </c>
      <c r="J192" s="26">
        <f t="shared" si="40"/>
        <v>16</v>
      </c>
      <c r="K192" s="30" t="s">
        <v>79</v>
      </c>
      <c r="L192" s="28">
        <v>9</v>
      </c>
      <c r="M192" s="31" t="s">
        <v>17</v>
      </c>
      <c r="N192" s="29">
        <v>9</v>
      </c>
      <c r="O192" s="26">
        <f t="shared" si="41"/>
        <v>18</v>
      </c>
      <c r="P192" s="65" t="s">
        <v>34</v>
      </c>
      <c r="Q192" s="32">
        <v>6</v>
      </c>
      <c r="R192" s="33" t="s">
        <v>20</v>
      </c>
      <c r="S192" s="32">
        <v>6</v>
      </c>
      <c r="T192" s="26">
        <f t="shared" si="42"/>
        <v>12</v>
      </c>
      <c r="U192" s="46" t="s">
        <v>21</v>
      </c>
      <c r="V192" s="32">
        <v>7</v>
      </c>
      <c r="W192" s="33" t="s">
        <v>19</v>
      </c>
      <c r="X192" s="34">
        <v>7</v>
      </c>
      <c r="Y192" s="26">
        <f t="shared" si="43"/>
        <v>14</v>
      </c>
      <c r="Z192" s="27" t="s">
        <v>18</v>
      </c>
      <c r="AA192" s="28">
        <v>6</v>
      </c>
      <c r="AB192" s="28" t="s">
        <v>22</v>
      </c>
      <c r="AC192" s="29">
        <v>9</v>
      </c>
      <c r="AD192" s="26">
        <f t="shared" si="44"/>
        <v>15</v>
      </c>
      <c r="AF192" s="22"/>
      <c r="AG192" s="22"/>
      <c r="AH192" s="22"/>
      <c r="AI192" s="4"/>
      <c r="AJ192" s="22"/>
    </row>
    <row r="193" spans="1:37" x14ac:dyDescent="0.25">
      <c r="A193" s="23" t="s">
        <v>35</v>
      </c>
      <c r="B193" s="24" t="s">
        <v>243</v>
      </c>
      <c r="C193" s="35" t="s">
        <v>48</v>
      </c>
      <c r="D193" s="123">
        <f>J193+O193+T193+Y193+AD193+E193-7</f>
        <v>66</v>
      </c>
      <c r="E193" s="26">
        <v>5</v>
      </c>
      <c r="F193" s="27" t="s">
        <v>33</v>
      </c>
      <c r="G193" s="28">
        <v>7</v>
      </c>
      <c r="H193" s="28"/>
      <c r="I193" s="29"/>
      <c r="J193" s="26">
        <f t="shared" si="40"/>
        <v>7</v>
      </c>
      <c r="K193" s="27" t="s">
        <v>16</v>
      </c>
      <c r="L193" s="28">
        <v>7</v>
      </c>
      <c r="M193" s="31" t="s">
        <v>18</v>
      </c>
      <c r="N193" s="29">
        <v>9</v>
      </c>
      <c r="O193" s="26">
        <f t="shared" si="41"/>
        <v>16</v>
      </c>
      <c r="P193" s="65" t="s">
        <v>34</v>
      </c>
      <c r="Q193" s="32">
        <v>7</v>
      </c>
      <c r="R193" s="33" t="s">
        <v>17</v>
      </c>
      <c r="S193" s="32">
        <v>7</v>
      </c>
      <c r="T193" s="26">
        <f t="shared" si="42"/>
        <v>14</v>
      </c>
      <c r="U193" s="65" t="s">
        <v>20</v>
      </c>
      <c r="V193" s="32">
        <v>7</v>
      </c>
      <c r="W193" s="33" t="s">
        <v>26</v>
      </c>
      <c r="X193" s="34">
        <v>6</v>
      </c>
      <c r="Y193" s="26">
        <f t="shared" si="43"/>
        <v>13</v>
      </c>
      <c r="Z193" s="27" t="s">
        <v>19</v>
      </c>
      <c r="AA193" s="28">
        <v>9</v>
      </c>
      <c r="AB193" s="28" t="s">
        <v>21</v>
      </c>
      <c r="AC193" s="29">
        <v>9</v>
      </c>
      <c r="AD193" s="26">
        <f t="shared" si="44"/>
        <v>18</v>
      </c>
      <c r="AF193" s="22"/>
      <c r="AG193" s="22"/>
      <c r="AH193" s="22"/>
      <c r="AI193" s="22"/>
      <c r="AJ193" s="22"/>
    </row>
    <row r="194" spans="1:37" x14ac:dyDescent="0.25">
      <c r="A194" s="23" t="s">
        <v>37</v>
      </c>
      <c r="B194" s="24" t="s">
        <v>244</v>
      </c>
      <c r="C194" s="35" t="s">
        <v>32</v>
      </c>
      <c r="D194" s="123">
        <f>J194+O194+T194+Y194+AD194</f>
        <v>63</v>
      </c>
      <c r="E194" s="26"/>
      <c r="F194" s="27" t="s">
        <v>17</v>
      </c>
      <c r="G194" s="28">
        <v>6</v>
      </c>
      <c r="H194" s="28" t="s">
        <v>21</v>
      </c>
      <c r="I194" s="29">
        <v>9</v>
      </c>
      <c r="J194" s="26">
        <f t="shared" si="40"/>
        <v>15</v>
      </c>
      <c r="K194" s="27" t="s">
        <v>19</v>
      </c>
      <c r="L194" s="28">
        <v>9</v>
      </c>
      <c r="M194" s="31" t="s">
        <v>79</v>
      </c>
      <c r="N194" s="29">
        <v>7</v>
      </c>
      <c r="O194" s="26">
        <f t="shared" si="41"/>
        <v>16</v>
      </c>
      <c r="P194" s="65" t="s">
        <v>20</v>
      </c>
      <c r="Q194" s="32">
        <v>7</v>
      </c>
      <c r="R194" s="33" t="s">
        <v>22</v>
      </c>
      <c r="S194" s="32">
        <v>9</v>
      </c>
      <c r="T194" s="26">
        <f t="shared" si="42"/>
        <v>16</v>
      </c>
      <c r="U194" s="99" t="s">
        <v>26</v>
      </c>
      <c r="V194" s="92">
        <v>7</v>
      </c>
      <c r="W194" s="92" t="s">
        <v>14</v>
      </c>
      <c r="X194" s="93">
        <v>9</v>
      </c>
      <c r="Y194" s="26">
        <f t="shared" si="43"/>
        <v>16</v>
      </c>
      <c r="Z194" s="27"/>
      <c r="AA194" s="28"/>
      <c r="AB194" s="28"/>
      <c r="AC194" s="29"/>
      <c r="AD194" s="36">
        <f t="shared" si="44"/>
        <v>0</v>
      </c>
      <c r="AF194" s="22"/>
      <c r="AG194" s="22"/>
      <c r="AH194" s="22"/>
      <c r="AI194" s="22"/>
      <c r="AJ194" s="22"/>
    </row>
    <row r="195" spans="1:37" x14ac:dyDescent="0.25">
      <c r="A195" s="23" t="s">
        <v>39</v>
      </c>
      <c r="B195" s="24" t="s">
        <v>245</v>
      </c>
      <c r="C195" s="35" t="s">
        <v>13</v>
      </c>
      <c r="D195" s="123">
        <f>J195+O195+T195+Y195+AD195+E195-6</f>
        <v>62</v>
      </c>
      <c r="E195" s="26">
        <v>5</v>
      </c>
      <c r="F195" s="27" t="s">
        <v>29</v>
      </c>
      <c r="G195" s="28">
        <v>9</v>
      </c>
      <c r="H195" s="28" t="s">
        <v>15</v>
      </c>
      <c r="I195" s="29">
        <v>7</v>
      </c>
      <c r="J195" s="26">
        <f t="shared" si="40"/>
        <v>16</v>
      </c>
      <c r="K195" s="30" t="s">
        <v>96</v>
      </c>
      <c r="L195" s="28">
        <v>6</v>
      </c>
      <c r="M195" s="31" t="s">
        <v>97</v>
      </c>
      <c r="N195" s="29">
        <v>7</v>
      </c>
      <c r="O195" s="26">
        <f t="shared" si="41"/>
        <v>13</v>
      </c>
      <c r="P195" s="65" t="s">
        <v>34</v>
      </c>
      <c r="Q195" s="32">
        <v>5</v>
      </c>
      <c r="R195" s="33" t="s">
        <v>79</v>
      </c>
      <c r="S195" s="32">
        <v>7</v>
      </c>
      <c r="T195" s="26">
        <f t="shared" si="42"/>
        <v>12</v>
      </c>
      <c r="U195" s="46" t="s">
        <v>27</v>
      </c>
      <c r="V195" s="32">
        <v>6</v>
      </c>
      <c r="W195" s="31" t="s">
        <v>15</v>
      </c>
      <c r="X195" s="34">
        <v>0</v>
      </c>
      <c r="Y195" s="26">
        <f t="shared" si="43"/>
        <v>6</v>
      </c>
      <c r="Z195" s="27" t="s">
        <v>16</v>
      </c>
      <c r="AA195" s="28">
        <v>7</v>
      </c>
      <c r="AB195" s="28" t="s">
        <v>26</v>
      </c>
      <c r="AC195" s="29">
        <v>9</v>
      </c>
      <c r="AD195" s="26">
        <f t="shared" si="44"/>
        <v>16</v>
      </c>
      <c r="AF195" s="22"/>
      <c r="AG195" s="22"/>
      <c r="AH195" s="22"/>
      <c r="AI195" s="22"/>
      <c r="AJ195" s="22"/>
    </row>
    <row r="196" spans="1:37" x14ac:dyDescent="0.25">
      <c r="A196" s="23" t="s">
        <v>41</v>
      </c>
      <c r="B196" s="24" t="s">
        <v>246</v>
      </c>
      <c r="C196" s="35" t="s">
        <v>45</v>
      </c>
      <c r="D196" s="123">
        <f>J196+O196+T196+Y196+AD196</f>
        <v>56</v>
      </c>
      <c r="E196" s="26"/>
      <c r="F196" s="27" t="s">
        <v>161</v>
      </c>
      <c r="G196" s="28">
        <v>9</v>
      </c>
      <c r="H196" s="28" t="s">
        <v>19</v>
      </c>
      <c r="I196" s="29">
        <v>9</v>
      </c>
      <c r="J196" s="26">
        <f t="shared" si="40"/>
        <v>18</v>
      </c>
      <c r="K196" s="30" t="s">
        <v>20</v>
      </c>
      <c r="L196" s="28">
        <v>7</v>
      </c>
      <c r="M196" s="31" t="s">
        <v>22</v>
      </c>
      <c r="N196" s="29">
        <v>7</v>
      </c>
      <c r="O196" s="26">
        <f t="shared" si="41"/>
        <v>14</v>
      </c>
      <c r="P196" s="65" t="s">
        <v>16</v>
      </c>
      <c r="Q196" s="32">
        <v>7</v>
      </c>
      <c r="R196" s="33" t="s">
        <v>79</v>
      </c>
      <c r="S196" s="32">
        <v>6</v>
      </c>
      <c r="T196" s="26">
        <f t="shared" si="42"/>
        <v>13</v>
      </c>
      <c r="U196" s="65" t="s">
        <v>15</v>
      </c>
      <c r="V196" s="32">
        <v>7</v>
      </c>
      <c r="W196" s="33" t="s">
        <v>26</v>
      </c>
      <c r="X196" s="34">
        <v>4</v>
      </c>
      <c r="Y196" s="26">
        <f t="shared" si="43"/>
        <v>11</v>
      </c>
      <c r="Z196" s="27"/>
      <c r="AA196" s="28"/>
      <c r="AB196" s="28"/>
      <c r="AC196" s="29"/>
      <c r="AD196" s="36">
        <f t="shared" si="44"/>
        <v>0</v>
      </c>
      <c r="AF196" s="22"/>
      <c r="AG196" s="22"/>
      <c r="AH196" s="22"/>
      <c r="AI196" s="22"/>
      <c r="AJ196" s="22"/>
    </row>
    <row r="197" spans="1:37" x14ac:dyDescent="0.25">
      <c r="A197" s="23" t="s">
        <v>43</v>
      </c>
      <c r="B197" s="24" t="s">
        <v>247</v>
      </c>
      <c r="C197" s="35" t="s">
        <v>102</v>
      </c>
      <c r="D197" s="123">
        <f>J197+O197+T197+Y197+AD197+E197-6</f>
        <v>50</v>
      </c>
      <c r="E197" s="26">
        <v>5</v>
      </c>
      <c r="F197" s="27" t="s">
        <v>33</v>
      </c>
      <c r="G197" s="28">
        <v>5</v>
      </c>
      <c r="H197" s="28" t="s">
        <v>19</v>
      </c>
      <c r="I197" s="29">
        <v>6</v>
      </c>
      <c r="J197" s="26">
        <f t="shared" si="40"/>
        <v>11</v>
      </c>
      <c r="K197" s="30" t="s">
        <v>20</v>
      </c>
      <c r="L197" s="28">
        <v>4</v>
      </c>
      <c r="M197" s="31" t="s">
        <v>97</v>
      </c>
      <c r="N197" s="29">
        <v>6</v>
      </c>
      <c r="O197" s="26">
        <f t="shared" si="41"/>
        <v>10</v>
      </c>
      <c r="P197" s="65" t="s">
        <v>34</v>
      </c>
      <c r="Q197" s="32">
        <v>4</v>
      </c>
      <c r="R197" s="33" t="s">
        <v>28</v>
      </c>
      <c r="S197" s="32">
        <v>6</v>
      </c>
      <c r="T197" s="26">
        <f t="shared" si="42"/>
        <v>10</v>
      </c>
      <c r="U197" s="46" t="s">
        <v>27</v>
      </c>
      <c r="V197" s="32">
        <v>5</v>
      </c>
      <c r="W197" s="33" t="s">
        <v>29</v>
      </c>
      <c r="X197" s="34">
        <v>9</v>
      </c>
      <c r="Y197" s="26">
        <f t="shared" si="43"/>
        <v>14</v>
      </c>
      <c r="Z197" s="27" t="s">
        <v>16</v>
      </c>
      <c r="AA197" s="28">
        <v>6</v>
      </c>
      <c r="AB197" s="28" t="s">
        <v>17</v>
      </c>
      <c r="AC197" s="29">
        <v>0</v>
      </c>
      <c r="AD197" s="26">
        <f t="shared" si="44"/>
        <v>6</v>
      </c>
      <c r="AF197" s="22"/>
      <c r="AG197" s="22"/>
      <c r="AH197" s="22"/>
      <c r="AI197" s="22"/>
      <c r="AJ197" s="22"/>
    </row>
    <row r="198" spans="1:37" x14ac:dyDescent="0.25">
      <c r="A198" s="23" t="s">
        <v>43</v>
      </c>
      <c r="B198" s="24" t="s">
        <v>248</v>
      </c>
      <c r="C198" s="35" t="s">
        <v>45</v>
      </c>
      <c r="D198" s="123">
        <f t="shared" ref="D198:D224" si="45">J198+O198+T198+Y198+AD198</f>
        <v>36</v>
      </c>
      <c r="E198" s="26"/>
      <c r="F198" s="27" t="s">
        <v>27</v>
      </c>
      <c r="G198" s="28">
        <v>7</v>
      </c>
      <c r="H198" s="28" t="s">
        <v>19</v>
      </c>
      <c r="I198" s="29">
        <v>0</v>
      </c>
      <c r="J198" s="26">
        <f t="shared" si="40"/>
        <v>7</v>
      </c>
      <c r="K198" s="27"/>
      <c r="L198" s="28"/>
      <c r="M198" s="28"/>
      <c r="N198" s="29"/>
      <c r="O198" s="36">
        <f t="shared" si="41"/>
        <v>0</v>
      </c>
      <c r="P198" s="65" t="s">
        <v>17</v>
      </c>
      <c r="Q198" s="32">
        <v>6</v>
      </c>
      <c r="R198" s="33" t="s">
        <v>19</v>
      </c>
      <c r="S198" s="32">
        <v>7</v>
      </c>
      <c r="T198" s="26">
        <f t="shared" si="42"/>
        <v>13</v>
      </c>
      <c r="U198" s="46"/>
      <c r="V198" s="32"/>
      <c r="W198" s="32"/>
      <c r="X198" s="34"/>
      <c r="Y198" s="36">
        <f t="shared" si="43"/>
        <v>0</v>
      </c>
      <c r="Z198" s="27" t="s">
        <v>20</v>
      </c>
      <c r="AA198" s="28">
        <v>9</v>
      </c>
      <c r="AB198" s="28" t="s">
        <v>22</v>
      </c>
      <c r="AC198" s="29">
        <v>7</v>
      </c>
      <c r="AD198" s="26">
        <f t="shared" si="44"/>
        <v>16</v>
      </c>
      <c r="AF198" s="22"/>
      <c r="AG198" s="22"/>
      <c r="AH198" s="22"/>
      <c r="AI198" s="22"/>
      <c r="AJ198" s="22"/>
    </row>
    <row r="199" spans="1:37" x14ac:dyDescent="0.25">
      <c r="A199" s="23" t="s">
        <v>46</v>
      </c>
      <c r="B199" s="24" t="s">
        <v>249</v>
      </c>
      <c r="C199" s="35" t="s">
        <v>66</v>
      </c>
      <c r="D199" s="123">
        <f t="shared" si="45"/>
        <v>32</v>
      </c>
      <c r="E199" s="26"/>
      <c r="F199" s="27" t="s">
        <v>17</v>
      </c>
      <c r="G199" s="28">
        <v>5</v>
      </c>
      <c r="H199" s="28" t="s">
        <v>19</v>
      </c>
      <c r="I199" s="29">
        <v>7</v>
      </c>
      <c r="J199" s="26">
        <f t="shared" si="40"/>
        <v>12</v>
      </c>
      <c r="K199" s="30" t="s">
        <v>20</v>
      </c>
      <c r="L199" s="28">
        <v>0</v>
      </c>
      <c r="M199" s="31" t="s">
        <v>26</v>
      </c>
      <c r="N199" s="29">
        <v>9</v>
      </c>
      <c r="O199" s="26">
        <f t="shared" si="41"/>
        <v>9</v>
      </c>
      <c r="P199" s="65" t="s">
        <v>79</v>
      </c>
      <c r="Q199" s="32">
        <v>0</v>
      </c>
      <c r="R199" s="33" t="s">
        <v>22</v>
      </c>
      <c r="S199" s="32">
        <v>0</v>
      </c>
      <c r="T199" s="26">
        <f t="shared" si="42"/>
        <v>0</v>
      </c>
      <c r="U199" s="46" t="s">
        <v>27</v>
      </c>
      <c r="V199" s="32">
        <v>5</v>
      </c>
      <c r="W199" s="33" t="s">
        <v>21</v>
      </c>
      <c r="X199" s="34">
        <v>6</v>
      </c>
      <c r="Y199" s="26">
        <f t="shared" si="43"/>
        <v>11</v>
      </c>
      <c r="Z199" s="27" t="s">
        <v>19</v>
      </c>
      <c r="AA199" s="28">
        <v>0</v>
      </c>
      <c r="AB199" s="28" t="s">
        <v>17</v>
      </c>
      <c r="AC199" s="29">
        <v>0</v>
      </c>
      <c r="AD199" s="26">
        <f t="shared" si="44"/>
        <v>0</v>
      </c>
      <c r="AF199" s="22"/>
      <c r="AG199" s="22"/>
      <c r="AH199" s="22"/>
      <c r="AI199" s="22"/>
      <c r="AJ199" s="22"/>
    </row>
    <row r="200" spans="1:37" x14ac:dyDescent="0.25">
      <c r="A200" s="23" t="s">
        <v>49</v>
      </c>
      <c r="B200" s="24" t="s">
        <v>250</v>
      </c>
      <c r="C200" s="35" t="s">
        <v>45</v>
      </c>
      <c r="D200" s="123">
        <f t="shared" si="45"/>
        <v>31</v>
      </c>
      <c r="E200" s="26"/>
      <c r="F200" s="27" t="s">
        <v>17</v>
      </c>
      <c r="G200" s="28">
        <v>9</v>
      </c>
      <c r="H200" s="28" t="s">
        <v>20</v>
      </c>
      <c r="I200" s="29">
        <v>7</v>
      </c>
      <c r="J200" s="26">
        <f t="shared" si="40"/>
        <v>16</v>
      </c>
      <c r="K200" s="27"/>
      <c r="L200" s="28"/>
      <c r="M200" s="28"/>
      <c r="N200" s="29"/>
      <c r="O200" s="36">
        <f t="shared" si="41"/>
        <v>0</v>
      </c>
      <c r="P200" s="46"/>
      <c r="Q200" s="32"/>
      <c r="R200" s="32"/>
      <c r="S200" s="32"/>
      <c r="T200" s="36">
        <f t="shared" si="42"/>
        <v>0</v>
      </c>
      <c r="U200" s="46" t="s">
        <v>16</v>
      </c>
      <c r="V200" s="32">
        <v>9</v>
      </c>
      <c r="W200" s="32" t="s">
        <v>19</v>
      </c>
      <c r="X200" s="34">
        <v>6</v>
      </c>
      <c r="Y200" s="26">
        <f t="shared" si="43"/>
        <v>15</v>
      </c>
      <c r="Z200" s="27"/>
      <c r="AA200" s="28"/>
      <c r="AB200" s="28"/>
      <c r="AC200" s="29"/>
      <c r="AD200" s="36">
        <f t="shared" si="44"/>
        <v>0</v>
      </c>
      <c r="AF200" s="22"/>
      <c r="AG200" s="22"/>
      <c r="AH200" s="22"/>
      <c r="AI200" s="22"/>
      <c r="AJ200" s="22"/>
    </row>
    <row r="201" spans="1:37" x14ac:dyDescent="0.25">
      <c r="A201" s="23" t="s">
        <v>52</v>
      </c>
      <c r="B201" s="24" t="s">
        <v>251</v>
      </c>
      <c r="C201" s="25" t="s">
        <v>108</v>
      </c>
      <c r="D201" s="123">
        <f t="shared" si="45"/>
        <v>28</v>
      </c>
      <c r="E201" s="26"/>
      <c r="F201" s="27"/>
      <c r="G201" s="28"/>
      <c r="H201" s="28"/>
      <c r="I201" s="29"/>
      <c r="J201" s="36">
        <f t="shared" si="40"/>
        <v>0</v>
      </c>
      <c r="K201" s="27"/>
      <c r="L201" s="28"/>
      <c r="M201" s="28"/>
      <c r="N201" s="29"/>
      <c r="O201" s="36">
        <f t="shared" si="41"/>
        <v>0</v>
      </c>
      <c r="P201" s="65" t="s">
        <v>79</v>
      </c>
      <c r="Q201" s="32">
        <v>9</v>
      </c>
      <c r="R201" s="33" t="s">
        <v>18</v>
      </c>
      <c r="S201" s="32">
        <v>7</v>
      </c>
      <c r="T201" s="26">
        <f t="shared" si="42"/>
        <v>16</v>
      </c>
      <c r="U201" s="46" t="s">
        <v>15</v>
      </c>
      <c r="V201" s="32">
        <v>0</v>
      </c>
      <c r="W201" s="32" t="s">
        <v>26</v>
      </c>
      <c r="X201" s="34">
        <v>5</v>
      </c>
      <c r="Y201" s="26">
        <f t="shared" si="43"/>
        <v>5</v>
      </c>
      <c r="Z201" s="27" t="s">
        <v>18</v>
      </c>
      <c r="AA201" s="28">
        <v>0</v>
      </c>
      <c r="AB201" s="28" t="s">
        <v>21</v>
      </c>
      <c r="AC201" s="29">
        <v>7</v>
      </c>
      <c r="AD201" s="26">
        <f t="shared" si="44"/>
        <v>7</v>
      </c>
      <c r="AF201" s="22"/>
      <c r="AG201" s="22"/>
      <c r="AH201" s="22"/>
      <c r="AI201" s="22"/>
      <c r="AJ201" s="22"/>
    </row>
    <row r="202" spans="1:37" x14ac:dyDescent="0.25">
      <c r="A202" s="23" t="s">
        <v>55</v>
      </c>
      <c r="B202" s="24" t="s">
        <v>252</v>
      </c>
      <c r="C202" s="35" t="s">
        <v>102</v>
      </c>
      <c r="D202" s="123">
        <f t="shared" si="45"/>
        <v>22</v>
      </c>
      <c r="E202" s="26"/>
      <c r="F202" s="27" t="s">
        <v>26</v>
      </c>
      <c r="G202" s="28">
        <v>0</v>
      </c>
      <c r="H202" s="31" t="s">
        <v>20</v>
      </c>
      <c r="I202" s="29">
        <v>4</v>
      </c>
      <c r="J202" s="26">
        <f t="shared" si="40"/>
        <v>4</v>
      </c>
      <c r="K202" s="27"/>
      <c r="L202" s="28"/>
      <c r="M202" s="28"/>
      <c r="N202" s="29"/>
      <c r="O202" s="36">
        <f t="shared" si="41"/>
        <v>0</v>
      </c>
      <c r="P202" s="65" t="s">
        <v>16</v>
      </c>
      <c r="Q202" s="32">
        <v>6</v>
      </c>
      <c r="R202" s="33" t="s">
        <v>20</v>
      </c>
      <c r="S202" s="32">
        <v>0</v>
      </c>
      <c r="T202" s="26">
        <f t="shared" si="42"/>
        <v>6</v>
      </c>
      <c r="U202" s="27" t="s">
        <v>26</v>
      </c>
      <c r="V202" s="32">
        <v>0</v>
      </c>
      <c r="W202" s="32" t="s">
        <v>14</v>
      </c>
      <c r="X202" s="34">
        <v>6</v>
      </c>
      <c r="Y202" s="26">
        <f t="shared" si="43"/>
        <v>6</v>
      </c>
      <c r="Z202" s="27" t="s">
        <v>18</v>
      </c>
      <c r="AA202" s="28">
        <v>0</v>
      </c>
      <c r="AB202" s="28" t="s">
        <v>22</v>
      </c>
      <c r="AC202" s="29">
        <v>6</v>
      </c>
      <c r="AD202" s="26">
        <f t="shared" si="44"/>
        <v>6</v>
      </c>
      <c r="AF202" s="22"/>
      <c r="AG202" s="22"/>
      <c r="AH202" s="22"/>
      <c r="AI202" s="22"/>
      <c r="AJ202" s="22"/>
    </row>
    <row r="203" spans="1:37" x14ac:dyDescent="0.25">
      <c r="A203" s="23" t="s">
        <v>55</v>
      </c>
      <c r="B203" s="24" t="s">
        <v>253</v>
      </c>
      <c r="C203" s="35" t="s">
        <v>59</v>
      </c>
      <c r="D203" s="123">
        <f t="shared" si="45"/>
        <v>20</v>
      </c>
      <c r="E203" s="26"/>
      <c r="F203" s="27" t="s">
        <v>17</v>
      </c>
      <c r="G203" s="28">
        <v>7</v>
      </c>
      <c r="H203" s="28" t="s">
        <v>20</v>
      </c>
      <c r="I203" s="29">
        <v>6</v>
      </c>
      <c r="J203" s="26">
        <f t="shared" si="40"/>
        <v>13</v>
      </c>
      <c r="K203" s="27"/>
      <c r="L203" s="28"/>
      <c r="M203" s="28"/>
      <c r="N203" s="29"/>
      <c r="O203" s="36">
        <f t="shared" si="41"/>
        <v>0</v>
      </c>
      <c r="P203" s="46"/>
      <c r="Q203" s="32"/>
      <c r="R203" s="32"/>
      <c r="S203" s="32"/>
      <c r="T203" s="36">
        <f t="shared" si="42"/>
        <v>0</v>
      </c>
      <c r="U203" s="46" t="s">
        <v>27</v>
      </c>
      <c r="V203" s="32">
        <v>7</v>
      </c>
      <c r="W203" s="31" t="s">
        <v>20</v>
      </c>
      <c r="X203" s="34">
        <v>0</v>
      </c>
      <c r="Y203" s="26">
        <f t="shared" si="43"/>
        <v>7</v>
      </c>
      <c r="Z203" s="27" t="s">
        <v>16</v>
      </c>
      <c r="AA203" s="28">
        <v>0</v>
      </c>
      <c r="AB203" s="28" t="s">
        <v>22</v>
      </c>
      <c r="AC203" s="29">
        <v>0</v>
      </c>
      <c r="AD203" s="26">
        <f t="shared" si="44"/>
        <v>0</v>
      </c>
      <c r="AF203" s="22"/>
      <c r="AG203" s="22"/>
      <c r="AH203" s="22"/>
      <c r="AI203" s="22"/>
      <c r="AJ203" s="22"/>
    </row>
    <row r="204" spans="1:37" x14ac:dyDescent="0.25">
      <c r="A204" s="23" t="s">
        <v>60</v>
      </c>
      <c r="B204" s="24" t="s">
        <v>254</v>
      </c>
      <c r="C204" s="35" t="s">
        <v>241</v>
      </c>
      <c r="D204" s="123">
        <f t="shared" si="45"/>
        <v>19</v>
      </c>
      <c r="E204" s="26"/>
      <c r="F204" s="27"/>
      <c r="G204" s="28"/>
      <c r="H204" s="28"/>
      <c r="I204" s="29"/>
      <c r="J204" s="36">
        <f t="shared" si="40"/>
        <v>0</v>
      </c>
      <c r="K204" s="27" t="s">
        <v>19</v>
      </c>
      <c r="L204" s="28">
        <v>6</v>
      </c>
      <c r="M204" s="31" t="s">
        <v>18</v>
      </c>
      <c r="N204" s="29">
        <v>7</v>
      </c>
      <c r="O204" s="26">
        <f t="shared" si="41"/>
        <v>13</v>
      </c>
      <c r="P204" s="46"/>
      <c r="Q204" s="32"/>
      <c r="R204" s="32"/>
      <c r="S204" s="32"/>
      <c r="T204" s="36">
        <f t="shared" si="42"/>
        <v>0</v>
      </c>
      <c r="U204" s="46" t="s">
        <v>16</v>
      </c>
      <c r="V204" s="32">
        <v>6</v>
      </c>
      <c r="W204" s="28" t="s">
        <v>19</v>
      </c>
      <c r="X204" s="34">
        <v>0</v>
      </c>
      <c r="Y204" s="26">
        <f t="shared" si="43"/>
        <v>6</v>
      </c>
      <c r="Z204" s="27"/>
      <c r="AA204" s="28"/>
      <c r="AB204" s="28"/>
      <c r="AC204" s="29"/>
      <c r="AD204" s="36">
        <f t="shared" si="44"/>
        <v>0</v>
      </c>
      <c r="AF204" s="22"/>
      <c r="AG204" s="22"/>
    </row>
    <row r="205" spans="1:37" x14ac:dyDescent="0.25">
      <c r="A205" s="23" t="s">
        <v>62</v>
      </c>
      <c r="B205" s="24" t="s">
        <v>255</v>
      </c>
      <c r="C205" s="25" t="s">
        <v>78</v>
      </c>
      <c r="D205" s="123">
        <f t="shared" si="45"/>
        <v>18</v>
      </c>
      <c r="E205" s="26"/>
      <c r="F205" s="27"/>
      <c r="G205" s="28"/>
      <c r="H205" s="28"/>
      <c r="I205" s="29"/>
      <c r="J205" s="36">
        <f t="shared" si="40"/>
        <v>0</v>
      </c>
      <c r="K205" s="27"/>
      <c r="L205" s="28"/>
      <c r="M205" s="28"/>
      <c r="N205" s="29"/>
      <c r="O205" s="36">
        <f t="shared" si="41"/>
        <v>0</v>
      </c>
      <c r="P205" s="65" t="s">
        <v>34</v>
      </c>
      <c r="Q205" s="32">
        <v>9</v>
      </c>
      <c r="R205" s="33" t="s">
        <v>97</v>
      </c>
      <c r="S205" s="32">
        <v>9</v>
      </c>
      <c r="T205" s="26">
        <f t="shared" si="42"/>
        <v>18</v>
      </c>
      <c r="U205" s="46"/>
      <c r="V205" s="32"/>
      <c r="W205" s="32"/>
      <c r="X205" s="34"/>
      <c r="Y205" s="36">
        <f t="shared" si="43"/>
        <v>0</v>
      </c>
      <c r="Z205" s="27"/>
      <c r="AA205" s="28"/>
      <c r="AB205" s="28"/>
      <c r="AC205" s="29"/>
      <c r="AD205" s="36">
        <f t="shared" si="44"/>
        <v>0</v>
      </c>
      <c r="AF205" s="22"/>
      <c r="AG205" s="109"/>
      <c r="AJ205" s="22"/>
      <c r="AK205" s="22"/>
    </row>
    <row r="206" spans="1:37" x14ac:dyDescent="0.25">
      <c r="A206" s="23" t="s">
        <v>62</v>
      </c>
      <c r="B206" s="24" t="s">
        <v>256</v>
      </c>
      <c r="C206" s="25" t="s">
        <v>78</v>
      </c>
      <c r="D206" s="123">
        <f t="shared" si="45"/>
        <v>18</v>
      </c>
      <c r="E206" s="26"/>
      <c r="F206" s="27"/>
      <c r="G206" s="28"/>
      <c r="H206" s="28"/>
      <c r="I206" s="29"/>
      <c r="J206" s="36">
        <f t="shared" si="40"/>
        <v>0</v>
      </c>
      <c r="K206" s="27"/>
      <c r="L206" s="28"/>
      <c r="M206" s="28"/>
      <c r="N206" s="29"/>
      <c r="O206" s="36">
        <f t="shared" si="41"/>
        <v>0</v>
      </c>
      <c r="P206" s="65" t="s">
        <v>17</v>
      </c>
      <c r="Q206" s="32">
        <v>9</v>
      </c>
      <c r="R206" s="33" t="s">
        <v>19</v>
      </c>
      <c r="S206" s="32">
        <v>9</v>
      </c>
      <c r="T206" s="26">
        <f t="shared" si="42"/>
        <v>18</v>
      </c>
      <c r="U206" s="65"/>
      <c r="V206" s="32"/>
      <c r="W206" s="33"/>
      <c r="X206" s="34"/>
      <c r="Y206" s="36">
        <f t="shared" si="43"/>
        <v>0</v>
      </c>
      <c r="Z206" s="27"/>
      <c r="AA206" s="28"/>
      <c r="AB206" s="28"/>
      <c r="AC206" s="29"/>
      <c r="AD206" s="36">
        <f t="shared" si="44"/>
        <v>0</v>
      </c>
      <c r="AF206" s="22"/>
      <c r="AG206" s="109"/>
      <c r="AJ206" s="22"/>
      <c r="AK206" s="22"/>
    </row>
    <row r="207" spans="1:37" x14ac:dyDescent="0.25">
      <c r="A207" s="23" t="s">
        <v>67</v>
      </c>
      <c r="B207" s="37" t="s">
        <v>257</v>
      </c>
      <c r="C207" s="25" t="s">
        <v>13</v>
      </c>
      <c r="D207" s="123">
        <f t="shared" si="45"/>
        <v>16</v>
      </c>
      <c r="E207" s="26"/>
      <c r="F207" s="27"/>
      <c r="G207" s="28"/>
      <c r="H207" s="28"/>
      <c r="I207" s="29"/>
      <c r="J207" s="36">
        <f t="shared" si="40"/>
        <v>0</v>
      </c>
      <c r="K207" s="30" t="s">
        <v>96</v>
      </c>
      <c r="L207" s="28">
        <v>7</v>
      </c>
      <c r="M207" s="31" t="s">
        <v>97</v>
      </c>
      <c r="N207" s="29">
        <v>9</v>
      </c>
      <c r="O207" s="26">
        <f t="shared" si="41"/>
        <v>16</v>
      </c>
      <c r="P207" s="46"/>
      <c r="Q207" s="32"/>
      <c r="R207" s="32"/>
      <c r="S207" s="32"/>
      <c r="T207" s="36">
        <f t="shared" si="42"/>
        <v>0</v>
      </c>
      <c r="U207" s="46"/>
      <c r="V207" s="32"/>
      <c r="W207" s="33"/>
      <c r="X207" s="34"/>
      <c r="Y207" s="36">
        <f t="shared" si="43"/>
        <v>0</v>
      </c>
      <c r="Z207" s="27"/>
      <c r="AA207" s="28"/>
      <c r="AB207" s="28"/>
      <c r="AC207" s="29"/>
      <c r="AD207" s="36">
        <f t="shared" si="44"/>
        <v>0</v>
      </c>
      <c r="AF207" s="22"/>
      <c r="AG207" s="109"/>
      <c r="AJ207" s="22"/>
      <c r="AK207" s="22"/>
    </row>
    <row r="208" spans="1:37" x14ac:dyDescent="0.25">
      <c r="A208" s="23" t="s">
        <v>67</v>
      </c>
      <c r="B208" s="37" t="s">
        <v>258</v>
      </c>
      <c r="C208" s="25" t="s">
        <v>259</v>
      </c>
      <c r="D208" s="123">
        <f t="shared" si="45"/>
        <v>16</v>
      </c>
      <c r="E208" s="26"/>
      <c r="F208" s="27"/>
      <c r="G208" s="28"/>
      <c r="H208" s="28"/>
      <c r="I208" s="29"/>
      <c r="J208" s="36">
        <f t="shared" si="40"/>
        <v>0</v>
      </c>
      <c r="K208" s="27"/>
      <c r="L208" s="28"/>
      <c r="M208" s="28"/>
      <c r="N208" s="29"/>
      <c r="O208" s="36">
        <f t="shared" si="41"/>
        <v>0</v>
      </c>
      <c r="P208" s="65" t="s">
        <v>16</v>
      </c>
      <c r="Q208" s="32">
        <v>9</v>
      </c>
      <c r="R208" s="33" t="s">
        <v>97</v>
      </c>
      <c r="S208" s="32">
        <v>7</v>
      </c>
      <c r="T208" s="26">
        <f t="shared" si="42"/>
        <v>16</v>
      </c>
      <c r="U208" s="46"/>
      <c r="V208" s="32"/>
      <c r="W208" s="33"/>
      <c r="X208" s="34"/>
      <c r="Y208" s="36">
        <f t="shared" si="43"/>
        <v>0</v>
      </c>
      <c r="Z208" s="27"/>
      <c r="AA208" s="28"/>
      <c r="AB208" s="28"/>
      <c r="AC208" s="29"/>
      <c r="AD208" s="36">
        <f t="shared" si="44"/>
        <v>0</v>
      </c>
      <c r="AF208" s="22"/>
      <c r="AG208" s="109"/>
      <c r="AI208" s="22"/>
      <c r="AJ208" s="22"/>
    </row>
    <row r="209" spans="1:37" x14ac:dyDescent="0.25">
      <c r="A209" s="23" t="s">
        <v>72</v>
      </c>
      <c r="B209" s="24" t="s">
        <v>260</v>
      </c>
      <c r="C209" s="25" t="s">
        <v>48</v>
      </c>
      <c r="D209" s="123">
        <f t="shared" si="45"/>
        <v>14</v>
      </c>
      <c r="E209" s="26"/>
      <c r="F209" s="27"/>
      <c r="G209" s="28"/>
      <c r="H209" s="28"/>
      <c r="I209" s="29"/>
      <c r="J209" s="36">
        <f t="shared" si="40"/>
        <v>0</v>
      </c>
      <c r="K209" s="27"/>
      <c r="L209" s="28"/>
      <c r="M209" s="28"/>
      <c r="N209" s="29"/>
      <c r="O209" s="36">
        <f t="shared" si="41"/>
        <v>0</v>
      </c>
      <c r="P209" s="65" t="s">
        <v>20</v>
      </c>
      <c r="Q209" s="32">
        <v>9</v>
      </c>
      <c r="R209" s="33" t="s">
        <v>17</v>
      </c>
      <c r="S209" s="32">
        <v>5</v>
      </c>
      <c r="T209" s="26">
        <f t="shared" si="42"/>
        <v>14</v>
      </c>
      <c r="U209" s="46"/>
      <c r="V209" s="32"/>
      <c r="W209" s="32"/>
      <c r="X209" s="34"/>
      <c r="Y209" s="36">
        <f t="shared" si="43"/>
        <v>0</v>
      </c>
      <c r="Z209" s="27"/>
      <c r="AA209" s="28"/>
      <c r="AB209" s="28"/>
      <c r="AC209" s="29"/>
      <c r="AD209" s="36">
        <f t="shared" si="44"/>
        <v>0</v>
      </c>
      <c r="AF209" s="22"/>
      <c r="AG209" s="109"/>
      <c r="AI209" s="22"/>
      <c r="AJ209" s="22"/>
    </row>
    <row r="210" spans="1:37" x14ac:dyDescent="0.25">
      <c r="A210" s="23" t="s">
        <v>72</v>
      </c>
      <c r="B210" s="24" t="s">
        <v>261</v>
      </c>
      <c r="C210" s="35" t="s">
        <v>32</v>
      </c>
      <c r="D210" s="123">
        <f t="shared" si="45"/>
        <v>14</v>
      </c>
      <c r="E210" s="26"/>
      <c r="F210" s="27"/>
      <c r="G210" s="28"/>
      <c r="H210" s="28"/>
      <c r="I210" s="29"/>
      <c r="J210" s="36">
        <f t="shared" si="40"/>
        <v>0</v>
      </c>
      <c r="K210" s="27"/>
      <c r="L210" s="28"/>
      <c r="M210" s="28"/>
      <c r="N210" s="29"/>
      <c r="O210" s="36">
        <f t="shared" si="41"/>
        <v>0</v>
      </c>
      <c r="P210" s="46"/>
      <c r="Q210" s="32"/>
      <c r="R210" s="32"/>
      <c r="S210" s="32"/>
      <c r="T210" s="36">
        <f t="shared" si="42"/>
        <v>0</v>
      </c>
      <c r="U210" s="46"/>
      <c r="V210" s="32"/>
      <c r="W210" s="32"/>
      <c r="X210" s="34"/>
      <c r="Y210" s="36">
        <f t="shared" si="43"/>
        <v>0</v>
      </c>
      <c r="Z210" s="27" t="s">
        <v>19</v>
      </c>
      <c r="AA210" s="28">
        <v>7</v>
      </c>
      <c r="AB210" s="28" t="s">
        <v>17</v>
      </c>
      <c r="AC210" s="29">
        <v>7</v>
      </c>
      <c r="AD210" s="26">
        <f t="shared" si="44"/>
        <v>14</v>
      </c>
      <c r="AF210" s="22"/>
      <c r="AG210" s="22"/>
    </row>
    <row r="211" spans="1:37" x14ac:dyDescent="0.25">
      <c r="A211" s="23" t="s">
        <v>74</v>
      </c>
      <c r="B211" s="37" t="s">
        <v>262</v>
      </c>
      <c r="C211" s="35" t="s">
        <v>45</v>
      </c>
      <c r="D211" s="123">
        <f t="shared" si="45"/>
        <v>13</v>
      </c>
      <c r="E211" s="26"/>
      <c r="F211" s="27"/>
      <c r="G211" s="28"/>
      <c r="H211" s="28"/>
      <c r="I211" s="29"/>
      <c r="J211" s="36">
        <f t="shared" si="40"/>
        <v>0</v>
      </c>
      <c r="K211" s="27" t="s">
        <v>19</v>
      </c>
      <c r="L211" s="28">
        <v>7</v>
      </c>
      <c r="M211" s="31" t="s">
        <v>20</v>
      </c>
      <c r="N211" s="29">
        <v>6</v>
      </c>
      <c r="O211" s="26">
        <f t="shared" si="41"/>
        <v>13</v>
      </c>
      <c r="P211" s="46"/>
      <c r="Q211" s="32"/>
      <c r="R211" s="32"/>
      <c r="S211" s="32"/>
      <c r="T211" s="36">
        <f t="shared" si="42"/>
        <v>0</v>
      </c>
      <c r="U211" s="65"/>
      <c r="V211" s="32"/>
      <c r="W211" s="33"/>
      <c r="X211" s="34"/>
      <c r="Y211" s="36">
        <f t="shared" si="43"/>
        <v>0</v>
      </c>
      <c r="Z211" s="27"/>
      <c r="AA211" s="28"/>
      <c r="AB211" s="28"/>
      <c r="AC211" s="29"/>
      <c r="AD211" s="36">
        <f t="shared" si="44"/>
        <v>0</v>
      </c>
      <c r="AF211" s="22"/>
      <c r="AG211" s="22"/>
    </row>
    <row r="212" spans="1:37" x14ac:dyDescent="0.25">
      <c r="A212" s="23" t="s">
        <v>74</v>
      </c>
      <c r="B212" s="24" t="s">
        <v>263</v>
      </c>
      <c r="C212" s="45" t="s">
        <v>108</v>
      </c>
      <c r="D212" s="123">
        <f t="shared" si="45"/>
        <v>13</v>
      </c>
      <c r="E212" s="26"/>
      <c r="F212" s="27"/>
      <c r="G212" s="28"/>
      <c r="H212" s="28"/>
      <c r="I212" s="29"/>
      <c r="J212" s="36">
        <f t="shared" si="40"/>
        <v>0</v>
      </c>
      <c r="K212" s="27"/>
      <c r="L212" s="28"/>
      <c r="M212" s="28"/>
      <c r="N212" s="29"/>
      <c r="O212" s="36">
        <f t="shared" si="41"/>
        <v>0</v>
      </c>
      <c r="P212" s="65"/>
      <c r="Q212" s="32"/>
      <c r="R212" s="33"/>
      <c r="S212" s="32"/>
      <c r="T212" s="36">
        <f t="shared" si="42"/>
        <v>0</v>
      </c>
      <c r="U212" s="46" t="s">
        <v>20</v>
      </c>
      <c r="V212" s="32">
        <v>6</v>
      </c>
      <c r="W212" s="32" t="s">
        <v>14</v>
      </c>
      <c r="X212" s="34">
        <v>7</v>
      </c>
      <c r="Y212" s="26">
        <f t="shared" si="43"/>
        <v>13</v>
      </c>
      <c r="Z212" s="27"/>
      <c r="AA212" s="28"/>
      <c r="AB212" s="28"/>
      <c r="AC212" s="29"/>
      <c r="AD212" s="36">
        <f t="shared" si="44"/>
        <v>0</v>
      </c>
      <c r="AF212" s="109"/>
      <c r="AG212" s="109"/>
      <c r="AJ212" s="109"/>
      <c r="AK212" s="109"/>
    </row>
    <row r="213" spans="1:37" x14ac:dyDescent="0.25">
      <c r="A213" s="47" t="s">
        <v>76</v>
      </c>
      <c r="B213" s="24" t="s">
        <v>264</v>
      </c>
      <c r="C213" s="45" t="s">
        <v>13</v>
      </c>
      <c r="D213" s="123">
        <f t="shared" si="45"/>
        <v>12</v>
      </c>
      <c r="E213" s="26"/>
      <c r="F213" s="27"/>
      <c r="G213" s="28"/>
      <c r="H213" s="28"/>
      <c r="I213" s="29"/>
      <c r="J213" s="36">
        <f t="shared" si="40"/>
        <v>0</v>
      </c>
      <c r="K213" s="27"/>
      <c r="L213" s="28"/>
      <c r="M213" s="28"/>
      <c r="N213" s="29"/>
      <c r="O213" s="36">
        <f t="shared" si="41"/>
        <v>0</v>
      </c>
      <c r="P213" s="27"/>
      <c r="Q213" s="28"/>
      <c r="R213" s="28"/>
      <c r="S213" s="28"/>
      <c r="T213" s="36">
        <f t="shared" si="42"/>
        <v>0</v>
      </c>
      <c r="U213" s="46" t="s">
        <v>16</v>
      </c>
      <c r="V213" s="32">
        <v>7</v>
      </c>
      <c r="W213" s="32" t="s">
        <v>19</v>
      </c>
      <c r="X213" s="34">
        <v>5</v>
      </c>
      <c r="Y213" s="26">
        <f t="shared" si="43"/>
        <v>12</v>
      </c>
      <c r="Z213" s="27"/>
      <c r="AA213" s="28"/>
      <c r="AB213" s="28"/>
      <c r="AC213" s="29"/>
      <c r="AD213" s="36">
        <f t="shared" si="44"/>
        <v>0</v>
      </c>
      <c r="AF213" s="109"/>
      <c r="AG213" s="109"/>
      <c r="AJ213" s="109"/>
      <c r="AK213" s="109"/>
    </row>
    <row r="214" spans="1:37" x14ac:dyDescent="0.25">
      <c r="A214" s="47" t="s">
        <v>129</v>
      </c>
      <c r="B214" s="24" t="s">
        <v>265</v>
      </c>
      <c r="C214" s="25" t="s">
        <v>59</v>
      </c>
      <c r="D214" s="123">
        <f t="shared" si="45"/>
        <v>11</v>
      </c>
      <c r="E214" s="26"/>
      <c r="F214" s="27"/>
      <c r="G214" s="28"/>
      <c r="H214" s="28"/>
      <c r="I214" s="29"/>
      <c r="J214" s="36">
        <f t="shared" si="40"/>
        <v>0</v>
      </c>
      <c r="K214" s="27"/>
      <c r="L214" s="28"/>
      <c r="M214" s="28"/>
      <c r="N214" s="29"/>
      <c r="O214" s="36">
        <f t="shared" si="41"/>
        <v>0</v>
      </c>
      <c r="P214" s="65" t="s">
        <v>20</v>
      </c>
      <c r="Q214" s="32">
        <v>5</v>
      </c>
      <c r="R214" s="33" t="s">
        <v>19</v>
      </c>
      <c r="S214" s="32">
        <v>6</v>
      </c>
      <c r="T214" s="26">
        <f t="shared" si="42"/>
        <v>11</v>
      </c>
      <c r="U214" s="46"/>
      <c r="V214" s="32"/>
      <c r="W214" s="32"/>
      <c r="X214" s="34"/>
      <c r="Y214" s="36">
        <f t="shared" si="43"/>
        <v>0</v>
      </c>
      <c r="Z214" s="27"/>
      <c r="AA214" s="28"/>
      <c r="AB214" s="28"/>
      <c r="AC214" s="29"/>
      <c r="AD214" s="36">
        <f t="shared" si="44"/>
        <v>0</v>
      </c>
      <c r="AF214" s="109"/>
      <c r="AG214" s="109"/>
      <c r="AH214" s="22"/>
      <c r="AI214" s="22"/>
      <c r="AJ214" s="109"/>
      <c r="AK214" s="109"/>
    </row>
    <row r="215" spans="1:37" x14ac:dyDescent="0.25">
      <c r="A215" s="47" t="s">
        <v>131</v>
      </c>
      <c r="B215" s="24" t="s">
        <v>266</v>
      </c>
      <c r="C215" s="35" t="s">
        <v>267</v>
      </c>
      <c r="D215" s="123">
        <f t="shared" si="45"/>
        <v>9</v>
      </c>
      <c r="E215" s="26"/>
      <c r="F215" s="27" t="s">
        <v>17</v>
      </c>
      <c r="G215" s="28">
        <v>4</v>
      </c>
      <c r="H215" s="28" t="s">
        <v>20</v>
      </c>
      <c r="I215" s="29">
        <v>5</v>
      </c>
      <c r="J215" s="26">
        <f t="shared" si="40"/>
        <v>9</v>
      </c>
      <c r="K215" s="27"/>
      <c r="L215" s="28"/>
      <c r="M215" s="28"/>
      <c r="N215" s="29"/>
      <c r="O215" s="36">
        <f t="shared" si="41"/>
        <v>0</v>
      </c>
      <c r="P215" s="46"/>
      <c r="Q215" s="32"/>
      <c r="R215" s="32"/>
      <c r="S215" s="32"/>
      <c r="T215" s="36">
        <f t="shared" si="42"/>
        <v>0</v>
      </c>
      <c r="U215" s="46"/>
      <c r="V215" s="32"/>
      <c r="W215" s="32"/>
      <c r="X215" s="34"/>
      <c r="Y215" s="36">
        <f t="shared" si="43"/>
        <v>0</v>
      </c>
      <c r="Z215" s="27"/>
      <c r="AA215" s="28"/>
      <c r="AB215" s="28"/>
      <c r="AC215" s="29"/>
      <c r="AD215" s="36">
        <f t="shared" si="44"/>
        <v>0</v>
      </c>
      <c r="AF215" s="109"/>
      <c r="AG215" s="109"/>
      <c r="AH215" s="22"/>
      <c r="AI215" s="22"/>
      <c r="AJ215" s="109"/>
      <c r="AK215" s="109"/>
    </row>
    <row r="216" spans="1:37" x14ac:dyDescent="0.25">
      <c r="A216" s="47" t="s">
        <v>131</v>
      </c>
      <c r="B216" s="24" t="s">
        <v>268</v>
      </c>
      <c r="C216" s="25" t="s">
        <v>51</v>
      </c>
      <c r="D216" s="123">
        <f t="shared" si="45"/>
        <v>9</v>
      </c>
      <c r="E216" s="26"/>
      <c r="F216" s="27"/>
      <c r="G216" s="28"/>
      <c r="H216" s="28"/>
      <c r="I216" s="29"/>
      <c r="J216" s="36">
        <f t="shared" si="40"/>
        <v>0</v>
      </c>
      <c r="K216" s="27"/>
      <c r="L216" s="28"/>
      <c r="M216" s="28"/>
      <c r="N216" s="29"/>
      <c r="O216" s="36">
        <f t="shared" si="41"/>
        <v>0</v>
      </c>
      <c r="P216" s="65" t="s">
        <v>16</v>
      </c>
      <c r="Q216" s="32">
        <v>0</v>
      </c>
      <c r="R216" s="33" t="s">
        <v>28</v>
      </c>
      <c r="S216" s="32">
        <v>9</v>
      </c>
      <c r="T216" s="26">
        <f t="shared" si="42"/>
        <v>9</v>
      </c>
      <c r="U216" s="46"/>
      <c r="V216" s="32"/>
      <c r="W216" s="32"/>
      <c r="X216" s="34"/>
      <c r="Y216" s="36">
        <f t="shared" si="43"/>
        <v>0</v>
      </c>
      <c r="Z216" s="27"/>
      <c r="AA216" s="28"/>
      <c r="AB216" s="28"/>
      <c r="AC216" s="29"/>
      <c r="AD216" s="36">
        <f t="shared" si="44"/>
        <v>0</v>
      </c>
      <c r="AF216" s="22"/>
      <c r="AG216" s="22"/>
      <c r="AH216" s="22"/>
      <c r="AI216" s="22"/>
      <c r="AJ216" s="22"/>
    </row>
    <row r="217" spans="1:37" x14ac:dyDescent="0.25">
      <c r="A217" s="47" t="s">
        <v>135</v>
      </c>
      <c r="B217" s="24" t="s">
        <v>269</v>
      </c>
      <c r="C217" s="35" t="s">
        <v>45</v>
      </c>
      <c r="D217" s="123">
        <f t="shared" si="45"/>
        <v>8</v>
      </c>
      <c r="E217" s="26"/>
      <c r="F217" s="27" t="s">
        <v>17</v>
      </c>
      <c r="G217" s="28">
        <v>0</v>
      </c>
      <c r="H217" s="28" t="s">
        <v>27</v>
      </c>
      <c r="I217" s="29">
        <v>0</v>
      </c>
      <c r="J217" s="26">
        <f t="shared" si="40"/>
        <v>0</v>
      </c>
      <c r="K217" s="27"/>
      <c r="L217" s="28"/>
      <c r="M217" s="28"/>
      <c r="N217" s="29"/>
      <c r="O217" s="36">
        <f t="shared" si="41"/>
        <v>0</v>
      </c>
      <c r="P217" s="46"/>
      <c r="Q217" s="32"/>
      <c r="R217" s="32"/>
      <c r="S217" s="32"/>
      <c r="T217" s="36">
        <f t="shared" si="42"/>
        <v>0</v>
      </c>
      <c r="U217" s="46" t="s">
        <v>16</v>
      </c>
      <c r="V217" s="32">
        <v>5</v>
      </c>
      <c r="W217" s="32" t="s">
        <v>19</v>
      </c>
      <c r="X217" s="34">
        <v>3</v>
      </c>
      <c r="Y217" s="26">
        <f t="shared" si="43"/>
        <v>8</v>
      </c>
      <c r="Z217" s="27" t="s">
        <v>20</v>
      </c>
      <c r="AA217" s="28">
        <v>0</v>
      </c>
      <c r="AB217" s="28" t="s">
        <v>26</v>
      </c>
      <c r="AC217" s="29">
        <v>0</v>
      </c>
      <c r="AD217" s="26">
        <f t="shared" si="44"/>
        <v>0</v>
      </c>
      <c r="AF217" s="22"/>
      <c r="AG217" s="22"/>
      <c r="AH217" s="22"/>
      <c r="AI217" s="22"/>
      <c r="AJ217" s="22"/>
    </row>
    <row r="218" spans="1:37" x14ac:dyDescent="0.25">
      <c r="A218" s="47" t="s">
        <v>135</v>
      </c>
      <c r="B218" s="24" t="s">
        <v>270</v>
      </c>
      <c r="C218" s="45" t="s">
        <v>71</v>
      </c>
      <c r="D218" s="123">
        <f t="shared" si="45"/>
        <v>8</v>
      </c>
      <c r="E218" s="26"/>
      <c r="F218" s="27"/>
      <c r="G218" s="28"/>
      <c r="H218" s="28"/>
      <c r="I218" s="29"/>
      <c r="J218" s="36">
        <f t="shared" si="40"/>
        <v>0</v>
      </c>
      <c r="K218" s="27"/>
      <c r="L218" s="28"/>
      <c r="M218" s="28"/>
      <c r="N218" s="29"/>
      <c r="O218" s="36">
        <f t="shared" si="41"/>
        <v>0</v>
      </c>
      <c r="P218" s="27"/>
      <c r="Q218" s="28"/>
      <c r="R218" s="28"/>
      <c r="S218" s="28"/>
      <c r="T218" s="36">
        <f t="shared" si="42"/>
        <v>0</v>
      </c>
      <c r="U218" s="46" t="s">
        <v>20</v>
      </c>
      <c r="V218" s="32">
        <v>5</v>
      </c>
      <c r="W218" s="32" t="s">
        <v>26</v>
      </c>
      <c r="X218" s="34">
        <v>3</v>
      </c>
      <c r="Y218" s="26">
        <f t="shared" si="43"/>
        <v>8</v>
      </c>
      <c r="Z218" s="27"/>
      <c r="AA218" s="28"/>
      <c r="AB218" s="28"/>
      <c r="AC218" s="29"/>
      <c r="AD218" s="36">
        <f t="shared" si="44"/>
        <v>0</v>
      </c>
      <c r="AF218" s="22"/>
      <c r="AG218" s="22"/>
      <c r="AH218" s="22"/>
      <c r="AI218" s="22"/>
      <c r="AJ218" s="22"/>
    </row>
    <row r="219" spans="1:37" x14ac:dyDescent="0.25">
      <c r="A219" s="47" t="s">
        <v>137</v>
      </c>
      <c r="B219" s="24" t="s">
        <v>271</v>
      </c>
      <c r="C219" s="103" t="s">
        <v>13</v>
      </c>
      <c r="D219" s="123">
        <f t="shared" si="45"/>
        <v>7</v>
      </c>
      <c r="E219" s="26"/>
      <c r="F219" s="27"/>
      <c r="G219" s="28"/>
      <c r="H219" s="28"/>
      <c r="I219" s="29"/>
      <c r="J219" s="36">
        <f t="shared" si="40"/>
        <v>0</v>
      </c>
      <c r="K219" s="27" t="s">
        <v>16</v>
      </c>
      <c r="L219" s="28">
        <v>0</v>
      </c>
      <c r="M219" s="31" t="s">
        <v>17</v>
      </c>
      <c r="N219" s="29">
        <v>7</v>
      </c>
      <c r="O219" s="26">
        <f t="shared" si="41"/>
        <v>7</v>
      </c>
      <c r="P219" s="77"/>
      <c r="Q219" s="78"/>
      <c r="R219" s="78"/>
      <c r="S219" s="78"/>
      <c r="T219" s="36">
        <f t="shared" si="42"/>
        <v>0</v>
      </c>
      <c r="U219" s="46"/>
      <c r="V219" s="32"/>
      <c r="W219" s="32"/>
      <c r="X219" s="34"/>
      <c r="Y219" s="36">
        <f t="shared" si="43"/>
        <v>0</v>
      </c>
      <c r="Z219" s="27"/>
      <c r="AA219" s="28"/>
      <c r="AB219" s="28"/>
      <c r="AC219" s="29"/>
      <c r="AD219" s="36">
        <f t="shared" si="44"/>
        <v>0</v>
      </c>
      <c r="AF219" s="22"/>
      <c r="AG219" s="22"/>
      <c r="AH219" s="22"/>
      <c r="AI219" s="22"/>
      <c r="AJ219" s="22"/>
    </row>
    <row r="220" spans="1:37" x14ac:dyDescent="0.25">
      <c r="A220" s="47" t="s">
        <v>198</v>
      </c>
      <c r="B220" s="74" t="s">
        <v>272</v>
      </c>
      <c r="C220" s="72" t="s">
        <v>13</v>
      </c>
      <c r="D220" s="123">
        <f t="shared" si="45"/>
        <v>6</v>
      </c>
      <c r="E220" s="26"/>
      <c r="F220" s="27" t="s">
        <v>33</v>
      </c>
      <c r="G220" s="28">
        <v>6</v>
      </c>
      <c r="H220" s="28"/>
      <c r="I220" s="29"/>
      <c r="J220" s="26">
        <f t="shared" si="40"/>
        <v>6</v>
      </c>
      <c r="K220" s="27"/>
      <c r="L220" s="28"/>
      <c r="M220" s="28"/>
      <c r="N220" s="29"/>
      <c r="O220" s="36">
        <f t="shared" si="41"/>
        <v>0</v>
      </c>
      <c r="P220" s="77"/>
      <c r="Q220" s="78"/>
      <c r="R220" s="78"/>
      <c r="S220" s="78"/>
      <c r="T220" s="36">
        <f t="shared" si="42"/>
        <v>0</v>
      </c>
      <c r="U220" s="77"/>
      <c r="V220" s="78"/>
      <c r="W220" s="78"/>
      <c r="X220" s="79"/>
      <c r="Y220" s="36">
        <f t="shared" si="43"/>
        <v>0</v>
      </c>
      <c r="Z220" s="27"/>
      <c r="AA220" s="28"/>
      <c r="AB220" s="28"/>
      <c r="AC220" s="29"/>
      <c r="AD220" s="36">
        <f t="shared" si="44"/>
        <v>0</v>
      </c>
      <c r="AF220" s="22"/>
      <c r="AG220" s="22"/>
      <c r="AH220" s="22"/>
      <c r="AI220" s="22"/>
      <c r="AJ220" s="22"/>
    </row>
    <row r="221" spans="1:37" x14ac:dyDescent="0.25">
      <c r="A221" s="47" t="s">
        <v>203</v>
      </c>
      <c r="B221" s="37" t="s">
        <v>273</v>
      </c>
      <c r="C221" s="75" t="s">
        <v>13</v>
      </c>
      <c r="D221" s="123">
        <f t="shared" si="45"/>
        <v>5</v>
      </c>
      <c r="E221" s="26"/>
      <c r="F221" s="27"/>
      <c r="G221" s="28"/>
      <c r="H221" s="28"/>
      <c r="I221" s="29"/>
      <c r="J221" s="36">
        <f t="shared" si="40"/>
        <v>0</v>
      </c>
      <c r="K221" s="30" t="s">
        <v>20</v>
      </c>
      <c r="L221" s="28">
        <v>5</v>
      </c>
      <c r="M221" s="31" t="s">
        <v>17</v>
      </c>
      <c r="N221" s="29">
        <v>0</v>
      </c>
      <c r="O221" s="26">
        <f t="shared" si="41"/>
        <v>5</v>
      </c>
      <c r="P221" s="46"/>
      <c r="Q221" s="32"/>
      <c r="R221" s="32"/>
      <c r="S221" s="34"/>
      <c r="T221" s="36">
        <f t="shared" si="42"/>
        <v>0</v>
      </c>
      <c r="U221" s="77"/>
      <c r="V221" s="78"/>
      <c r="W221" s="78"/>
      <c r="X221" s="79"/>
      <c r="Y221" s="36">
        <f t="shared" si="43"/>
        <v>0</v>
      </c>
      <c r="Z221" s="27"/>
      <c r="AA221" s="28"/>
      <c r="AB221" s="28"/>
      <c r="AC221" s="29"/>
      <c r="AD221" s="36">
        <f t="shared" si="44"/>
        <v>0</v>
      </c>
      <c r="AF221" s="22"/>
      <c r="AG221" s="22"/>
      <c r="AH221" s="22"/>
      <c r="AI221" s="22"/>
      <c r="AJ221" s="22"/>
    </row>
    <row r="222" spans="1:37" x14ac:dyDescent="0.25">
      <c r="A222" s="47" t="s">
        <v>203</v>
      </c>
      <c r="B222" s="24" t="s">
        <v>274</v>
      </c>
      <c r="C222" s="75" t="s">
        <v>78</v>
      </c>
      <c r="D222" s="123">
        <f t="shared" si="45"/>
        <v>5</v>
      </c>
      <c r="E222" s="83"/>
      <c r="F222" s="84"/>
      <c r="G222" s="70"/>
      <c r="H222" s="70"/>
      <c r="I222" s="72"/>
      <c r="J222" s="36">
        <f t="shared" si="40"/>
        <v>0</v>
      </c>
      <c r="K222" s="84"/>
      <c r="L222" s="70"/>
      <c r="M222" s="70"/>
      <c r="N222" s="72"/>
      <c r="O222" s="36">
        <f t="shared" si="41"/>
        <v>0</v>
      </c>
      <c r="P222" s="101" t="s">
        <v>19</v>
      </c>
      <c r="Q222" s="78">
        <v>5</v>
      </c>
      <c r="R222" s="102"/>
      <c r="S222" s="79"/>
      <c r="T222" s="26">
        <f t="shared" si="42"/>
        <v>5</v>
      </c>
      <c r="U222" s="77"/>
      <c r="V222" s="78"/>
      <c r="W222" s="78"/>
      <c r="X222" s="79"/>
      <c r="Y222" s="36">
        <f t="shared" si="43"/>
        <v>0</v>
      </c>
      <c r="Z222" s="84"/>
      <c r="AA222" s="70"/>
      <c r="AB222" s="70"/>
      <c r="AC222" s="72"/>
      <c r="AD222" s="36">
        <f t="shared" si="44"/>
        <v>0</v>
      </c>
      <c r="AF222" s="22"/>
      <c r="AG222" s="22"/>
      <c r="AH222" s="22"/>
      <c r="AI222" s="22"/>
      <c r="AJ222" s="22"/>
    </row>
    <row r="223" spans="1:37" x14ac:dyDescent="0.25">
      <c r="A223" s="47" t="s">
        <v>206</v>
      </c>
      <c r="B223" s="10" t="s">
        <v>275</v>
      </c>
      <c r="C223" s="72" t="s">
        <v>69</v>
      </c>
      <c r="D223" s="123">
        <f t="shared" si="45"/>
        <v>3</v>
      </c>
      <c r="E223" s="83"/>
      <c r="F223" s="84" t="s">
        <v>17</v>
      </c>
      <c r="G223" s="70">
        <v>3</v>
      </c>
      <c r="H223" s="70" t="s">
        <v>19</v>
      </c>
      <c r="I223" s="72">
        <v>0</v>
      </c>
      <c r="J223" s="26">
        <f t="shared" si="40"/>
        <v>3</v>
      </c>
      <c r="K223" s="84"/>
      <c r="L223" s="70"/>
      <c r="M223" s="70"/>
      <c r="N223" s="72"/>
      <c r="O223" s="36">
        <f t="shared" si="41"/>
        <v>0</v>
      </c>
      <c r="P223" s="84"/>
      <c r="Q223" s="70"/>
      <c r="R223" s="70"/>
      <c r="S223" s="72"/>
      <c r="T223" s="36">
        <f t="shared" si="42"/>
        <v>0</v>
      </c>
      <c r="U223" s="84"/>
      <c r="V223" s="70"/>
      <c r="W223" s="70"/>
      <c r="X223" s="72"/>
      <c r="Y223" s="36">
        <f t="shared" si="43"/>
        <v>0</v>
      </c>
      <c r="Z223" s="84" t="s">
        <v>19</v>
      </c>
      <c r="AA223" s="70">
        <v>0</v>
      </c>
      <c r="AB223" s="70" t="s">
        <v>17</v>
      </c>
      <c r="AC223" s="72">
        <v>0</v>
      </c>
      <c r="AD223" s="26">
        <f t="shared" si="44"/>
        <v>0</v>
      </c>
      <c r="AF223" s="22"/>
      <c r="AG223" s="22"/>
      <c r="AH223" s="22"/>
      <c r="AI223" s="22"/>
      <c r="AJ223" s="22"/>
    </row>
    <row r="224" spans="1:37" x14ac:dyDescent="0.25">
      <c r="A224" s="47" t="s">
        <v>276</v>
      </c>
      <c r="B224" s="110" t="s">
        <v>277</v>
      </c>
      <c r="C224" s="72" t="s">
        <v>69</v>
      </c>
      <c r="D224" s="123">
        <f t="shared" si="45"/>
        <v>0</v>
      </c>
      <c r="E224" s="83"/>
      <c r="F224" s="84"/>
      <c r="G224" s="70"/>
      <c r="H224" s="70"/>
      <c r="I224" s="72"/>
      <c r="J224" s="36">
        <f t="shared" si="40"/>
        <v>0</v>
      </c>
      <c r="K224" s="84"/>
      <c r="L224" s="70"/>
      <c r="M224" s="70"/>
      <c r="N224" s="72"/>
      <c r="O224" s="36">
        <f t="shared" si="41"/>
        <v>0</v>
      </c>
      <c r="P224" s="77"/>
      <c r="Q224" s="78"/>
      <c r="R224" s="78"/>
      <c r="S224" s="79"/>
      <c r="T224" s="36">
        <f t="shared" si="42"/>
        <v>0</v>
      </c>
      <c r="U224" s="77"/>
      <c r="V224" s="78"/>
      <c r="W224" s="78"/>
      <c r="X224" s="79"/>
      <c r="Y224" s="36">
        <f t="shared" si="43"/>
        <v>0</v>
      </c>
      <c r="Z224" s="84" t="s">
        <v>19</v>
      </c>
      <c r="AA224" s="70">
        <v>0</v>
      </c>
      <c r="AB224" s="70" t="s">
        <v>29</v>
      </c>
      <c r="AC224" s="72">
        <v>0</v>
      </c>
      <c r="AD224" s="26">
        <f t="shared" si="44"/>
        <v>0</v>
      </c>
      <c r="AF224" s="22"/>
      <c r="AG224" s="22"/>
      <c r="AH224" s="22"/>
      <c r="AI224" s="22"/>
      <c r="AJ224" s="22"/>
    </row>
    <row r="225" spans="1:36" ht="15.75" thickBot="1" x14ac:dyDescent="0.3">
      <c r="A225" s="51"/>
      <c r="B225" s="85"/>
      <c r="C225" s="53"/>
      <c r="D225" s="143"/>
      <c r="E225" s="54"/>
      <c r="F225" s="55"/>
      <c r="G225" s="56"/>
      <c r="H225" s="56"/>
      <c r="I225" s="53"/>
      <c r="J225" s="57"/>
      <c r="K225" s="55"/>
      <c r="L225" s="56"/>
      <c r="M225" s="56"/>
      <c r="N225" s="53"/>
      <c r="O225" s="54"/>
      <c r="P225" s="55"/>
      <c r="Q225" s="56"/>
      <c r="R225" s="56"/>
      <c r="S225" s="53"/>
      <c r="T225" s="54"/>
      <c r="U225" s="55"/>
      <c r="V225" s="56"/>
      <c r="W225" s="56"/>
      <c r="X225" s="53"/>
      <c r="Y225" s="54"/>
      <c r="Z225" s="55"/>
      <c r="AA225" s="56"/>
      <c r="AB225" s="56"/>
      <c r="AC225" s="53"/>
      <c r="AD225" s="57">
        <f t="shared" si="44"/>
        <v>0</v>
      </c>
      <c r="AF225" s="22"/>
      <c r="AG225" s="22"/>
      <c r="AH225" s="22"/>
      <c r="AI225" s="22"/>
      <c r="AJ225" s="22"/>
    </row>
    <row r="226" spans="1:36" x14ac:dyDescent="0.25">
      <c r="A226" s="8"/>
      <c r="B226" s="48"/>
      <c r="C226" s="8"/>
      <c r="D226" s="144"/>
      <c r="E226" s="111"/>
      <c r="F226" s="8"/>
      <c r="G226" s="8"/>
      <c r="H226" s="8"/>
      <c r="I226" s="8"/>
      <c r="J226" s="153"/>
      <c r="K226" s="8"/>
      <c r="L226" s="8"/>
      <c r="M226" s="8"/>
      <c r="N226" s="8"/>
      <c r="O226" s="111"/>
      <c r="P226" s="8"/>
      <c r="Q226" s="8"/>
      <c r="R226" s="8"/>
      <c r="S226" s="8"/>
      <c r="T226" s="111"/>
      <c r="U226" s="8"/>
      <c r="V226" s="8"/>
      <c r="W226" s="8"/>
      <c r="X226" s="8"/>
      <c r="Y226" s="111"/>
      <c r="Z226" s="8"/>
      <c r="AA226" s="8"/>
      <c r="AB226" s="8"/>
      <c r="AC226" s="8"/>
      <c r="AD226" s="153"/>
      <c r="AF226" s="22"/>
      <c r="AG226" s="22"/>
      <c r="AH226" s="22"/>
      <c r="AI226" s="22"/>
      <c r="AJ226" s="22"/>
    </row>
    <row r="227" spans="1:36" x14ac:dyDescent="0.25">
      <c r="A227" s="8"/>
      <c r="B227" s="48"/>
      <c r="C227" s="8"/>
      <c r="D227" s="144"/>
      <c r="E227" s="111"/>
      <c r="F227" s="8"/>
      <c r="G227" s="8"/>
      <c r="H227" s="8"/>
      <c r="I227" s="8"/>
      <c r="J227" s="153"/>
      <c r="K227" s="8"/>
      <c r="L227" s="8"/>
      <c r="M227" s="8"/>
      <c r="N227" s="8"/>
      <c r="O227" s="111"/>
      <c r="P227" s="8"/>
      <c r="Q227" s="8"/>
      <c r="R227" s="8"/>
      <c r="S227" s="8"/>
      <c r="T227" s="111"/>
      <c r="U227" s="8"/>
      <c r="V227" s="8"/>
      <c r="W227" s="8"/>
      <c r="X227" s="8"/>
      <c r="Y227" s="111"/>
      <c r="Z227" s="8"/>
      <c r="AA227" s="8"/>
      <c r="AB227" s="8"/>
      <c r="AC227" s="8"/>
      <c r="AD227" s="153"/>
      <c r="AF227" s="22"/>
      <c r="AG227" s="22"/>
      <c r="AH227" s="22"/>
      <c r="AI227" s="22"/>
      <c r="AJ227" s="22"/>
    </row>
    <row r="228" spans="1:36" x14ac:dyDescent="0.25">
      <c r="A228" s="8"/>
      <c r="B228" s="48"/>
      <c r="C228" s="8"/>
      <c r="D228" s="144"/>
      <c r="E228" s="111"/>
      <c r="F228" s="8"/>
      <c r="G228" s="8"/>
      <c r="H228" s="8"/>
      <c r="I228" s="8"/>
      <c r="J228" s="111"/>
      <c r="K228" s="8"/>
      <c r="L228" s="8"/>
      <c r="M228" s="8"/>
      <c r="N228" s="8"/>
      <c r="O228" s="111"/>
      <c r="P228" s="8"/>
      <c r="Q228" s="8"/>
      <c r="R228" s="8"/>
      <c r="S228" s="8"/>
      <c r="T228" s="111"/>
      <c r="U228" s="8"/>
      <c r="V228" s="8"/>
      <c r="W228" s="8"/>
      <c r="X228" s="8"/>
      <c r="Y228" s="111"/>
      <c r="AF228" s="22"/>
      <c r="AG228" s="22"/>
      <c r="AH228" s="22"/>
      <c r="AI228" s="22"/>
      <c r="AJ228" s="22"/>
    </row>
    <row r="229" spans="1:36" ht="15.75" thickBot="1" x14ac:dyDescent="0.3">
      <c r="B229" s="2" t="s">
        <v>278</v>
      </c>
    </row>
    <row r="230" spans="1:36" ht="15.75" thickBot="1" x14ac:dyDescent="0.3">
      <c r="A230" s="5" t="s">
        <v>1</v>
      </c>
      <c r="B230" s="6" t="s">
        <v>2</v>
      </c>
      <c r="C230" s="7" t="s">
        <v>3</v>
      </c>
      <c r="D230" s="142" t="s">
        <v>4</v>
      </c>
      <c r="E230" s="5" t="s">
        <v>5</v>
      </c>
      <c r="F230" s="145" t="s">
        <v>6</v>
      </c>
      <c r="G230" s="146"/>
      <c r="H230" s="146"/>
      <c r="I230" s="146"/>
      <c r="J230" s="147"/>
      <c r="K230" s="145" t="s">
        <v>7</v>
      </c>
      <c r="L230" s="148"/>
      <c r="M230" s="148"/>
      <c r="N230" s="148"/>
      <c r="O230" s="149"/>
      <c r="P230" s="145" t="s">
        <v>8</v>
      </c>
      <c r="Q230" s="146"/>
      <c r="R230" s="146"/>
      <c r="S230" s="146"/>
      <c r="T230" s="147"/>
      <c r="U230" s="145" t="s">
        <v>9</v>
      </c>
      <c r="V230" s="148"/>
      <c r="W230" s="148"/>
      <c r="X230" s="148"/>
      <c r="Y230" s="149"/>
      <c r="Z230" s="145" t="s">
        <v>10</v>
      </c>
      <c r="AA230" s="146"/>
      <c r="AB230" s="146"/>
      <c r="AC230" s="146"/>
      <c r="AD230" s="147"/>
      <c r="AI230" s="8"/>
      <c r="AJ230" s="8"/>
    </row>
    <row r="231" spans="1:36" ht="15.75" thickTop="1" x14ac:dyDescent="0.25">
      <c r="A231" s="9" t="s">
        <v>11</v>
      </c>
      <c r="B231" s="10" t="s">
        <v>279</v>
      </c>
      <c r="C231" s="11" t="s">
        <v>13</v>
      </c>
      <c r="D231" s="123">
        <f>J231+O231+T231+Y231+AD231+E231-16</f>
        <v>77</v>
      </c>
      <c r="E231" s="12">
        <v>5</v>
      </c>
      <c r="F231" s="13" t="s">
        <v>33</v>
      </c>
      <c r="G231" s="14">
        <v>9</v>
      </c>
      <c r="H231" s="14" t="s">
        <v>27</v>
      </c>
      <c r="I231" s="15">
        <v>9</v>
      </c>
      <c r="J231" s="16">
        <f t="shared" ref="J231:J245" si="46">G231+I231</f>
        <v>18</v>
      </c>
      <c r="K231" s="17" t="s">
        <v>20</v>
      </c>
      <c r="L231" s="14">
        <v>9</v>
      </c>
      <c r="M231" s="18" t="s">
        <v>96</v>
      </c>
      <c r="N231" s="15">
        <v>9</v>
      </c>
      <c r="O231" s="16">
        <f t="shared" ref="O231:O245" si="47">L231+N231</f>
        <v>18</v>
      </c>
      <c r="P231" s="97" t="s">
        <v>16</v>
      </c>
      <c r="Q231" s="89">
        <v>7</v>
      </c>
      <c r="R231" s="90" t="s">
        <v>19</v>
      </c>
      <c r="S231" s="89">
        <v>9</v>
      </c>
      <c r="T231" s="16">
        <f t="shared" ref="T231:T245" si="48">Q231+S231</f>
        <v>16</v>
      </c>
      <c r="U231" s="97" t="s">
        <v>15</v>
      </c>
      <c r="V231" s="89">
        <v>9</v>
      </c>
      <c r="W231" s="90" t="s">
        <v>14</v>
      </c>
      <c r="X231" s="91">
        <v>9</v>
      </c>
      <c r="Y231" s="16">
        <f t="shared" ref="Y231:Y245" si="49">V231+X231</f>
        <v>18</v>
      </c>
      <c r="Z231" s="13" t="s">
        <v>18</v>
      </c>
      <c r="AA231" s="14">
        <v>9</v>
      </c>
      <c r="AB231" s="14" t="s">
        <v>22</v>
      </c>
      <c r="AC231" s="15">
        <v>9</v>
      </c>
      <c r="AD231" s="16">
        <f t="shared" ref="AD231:AD246" si="50">AA231+AC231</f>
        <v>18</v>
      </c>
      <c r="AF231" s="22"/>
      <c r="AG231" s="22"/>
      <c r="AH231" s="22"/>
      <c r="AI231" s="22"/>
      <c r="AJ231" s="22"/>
    </row>
    <row r="232" spans="1:36" x14ac:dyDescent="0.25">
      <c r="A232" s="23" t="s">
        <v>23</v>
      </c>
      <c r="B232" s="24" t="s">
        <v>280</v>
      </c>
      <c r="C232" s="35" t="s">
        <v>102</v>
      </c>
      <c r="D232" s="123">
        <f>J232+O232+T232+Y232+AD232</f>
        <v>70</v>
      </c>
      <c r="E232" s="38"/>
      <c r="F232" s="39" t="s">
        <v>29</v>
      </c>
      <c r="G232" s="40">
        <v>9</v>
      </c>
      <c r="H232" s="40" t="s">
        <v>15</v>
      </c>
      <c r="I232" s="41">
        <v>9</v>
      </c>
      <c r="J232" s="42">
        <f t="shared" si="46"/>
        <v>18</v>
      </c>
      <c r="K232" s="39"/>
      <c r="L232" s="40"/>
      <c r="M232" s="40"/>
      <c r="N232" s="41"/>
      <c r="O232" s="43">
        <f t="shared" si="47"/>
        <v>0</v>
      </c>
      <c r="P232" s="99" t="s">
        <v>79</v>
      </c>
      <c r="Q232" s="92">
        <v>9</v>
      </c>
      <c r="R232" s="33" t="s">
        <v>28</v>
      </c>
      <c r="S232" s="92">
        <v>9</v>
      </c>
      <c r="T232" s="42">
        <f t="shared" si="48"/>
        <v>18</v>
      </c>
      <c r="U232" s="46" t="s">
        <v>21</v>
      </c>
      <c r="V232" s="32">
        <v>9</v>
      </c>
      <c r="W232" s="33" t="s">
        <v>14</v>
      </c>
      <c r="X232" s="34">
        <v>7</v>
      </c>
      <c r="Y232" s="42">
        <f t="shared" si="49"/>
        <v>16</v>
      </c>
      <c r="Z232" s="39" t="s">
        <v>19</v>
      </c>
      <c r="AA232" s="40">
        <v>9</v>
      </c>
      <c r="AB232" s="40" t="s">
        <v>16</v>
      </c>
      <c r="AC232" s="41">
        <v>9</v>
      </c>
      <c r="AD232" s="42">
        <f t="shared" si="50"/>
        <v>18</v>
      </c>
      <c r="AF232" s="22"/>
      <c r="AG232" s="4"/>
      <c r="AH232" s="22"/>
      <c r="AI232" s="22"/>
      <c r="AJ232" s="22"/>
    </row>
    <row r="233" spans="1:36" x14ac:dyDescent="0.25">
      <c r="A233" s="23" t="s">
        <v>23</v>
      </c>
      <c r="B233" s="37" t="s">
        <v>281</v>
      </c>
      <c r="C233" s="35" t="s">
        <v>32</v>
      </c>
      <c r="D233" s="123">
        <f>J233+O233+T233+Y233+AD233</f>
        <v>68</v>
      </c>
      <c r="E233" s="26"/>
      <c r="F233" s="27" t="s">
        <v>33</v>
      </c>
      <c r="G233" s="28">
        <v>7</v>
      </c>
      <c r="H233" s="28" t="s">
        <v>21</v>
      </c>
      <c r="I233" s="29">
        <v>9</v>
      </c>
      <c r="J233" s="26">
        <f t="shared" si="46"/>
        <v>16</v>
      </c>
      <c r="K233" s="30" t="s">
        <v>79</v>
      </c>
      <c r="L233" s="28">
        <v>9</v>
      </c>
      <c r="M233" s="31" t="s">
        <v>26</v>
      </c>
      <c r="N233" s="29">
        <v>7</v>
      </c>
      <c r="O233" s="26">
        <f t="shared" si="47"/>
        <v>16</v>
      </c>
      <c r="P233" s="65" t="s">
        <v>34</v>
      </c>
      <c r="Q233" s="32">
        <v>9</v>
      </c>
      <c r="R233" s="33" t="s">
        <v>28</v>
      </c>
      <c r="S233" s="32">
        <v>9</v>
      </c>
      <c r="T233" s="26">
        <f t="shared" si="48"/>
        <v>18</v>
      </c>
      <c r="U233" s="46" t="s">
        <v>27</v>
      </c>
      <c r="V233" s="32">
        <v>9</v>
      </c>
      <c r="W233" s="33" t="s">
        <v>19</v>
      </c>
      <c r="X233" s="34">
        <v>9</v>
      </c>
      <c r="Y233" s="26">
        <f t="shared" si="49"/>
        <v>18</v>
      </c>
      <c r="Z233" s="27"/>
      <c r="AA233" s="28"/>
      <c r="AB233" s="28"/>
      <c r="AC233" s="29"/>
      <c r="AD233" s="36">
        <f t="shared" si="50"/>
        <v>0</v>
      </c>
      <c r="AF233" s="22"/>
      <c r="AG233" s="22"/>
      <c r="AH233" s="22"/>
      <c r="AI233" s="22"/>
      <c r="AJ233" s="22"/>
    </row>
    <row r="234" spans="1:36" x14ac:dyDescent="0.25">
      <c r="A234" s="23" t="s">
        <v>30</v>
      </c>
      <c r="B234" s="24" t="s">
        <v>282</v>
      </c>
      <c r="C234" s="35" t="s">
        <v>13</v>
      </c>
      <c r="D234" s="123">
        <f>J234+O234+T234+Y234+AD234+E234-14</f>
        <v>67</v>
      </c>
      <c r="E234" s="26">
        <v>5</v>
      </c>
      <c r="F234" s="27" t="s">
        <v>14</v>
      </c>
      <c r="G234" s="28">
        <v>7</v>
      </c>
      <c r="H234" s="28" t="s">
        <v>20</v>
      </c>
      <c r="I234" s="29">
        <v>9</v>
      </c>
      <c r="J234" s="26">
        <f t="shared" si="46"/>
        <v>16</v>
      </c>
      <c r="K234" s="27" t="s">
        <v>19</v>
      </c>
      <c r="L234" s="28">
        <v>9</v>
      </c>
      <c r="M234" s="31" t="s">
        <v>26</v>
      </c>
      <c r="N234" s="29">
        <v>6</v>
      </c>
      <c r="O234" s="26">
        <f t="shared" si="47"/>
        <v>15</v>
      </c>
      <c r="P234" s="65" t="s">
        <v>18</v>
      </c>
      <c r="Q234" s="32">
        <v>7</v>
      </c>
      <c r="R234" s="33" t="s">
        <v>22</v>
      </c>
      <c r="S234" s="32">
        <v>9</v>
      </c>
      <c r="T234" s="26">
        <f t="shared" si="48"/>
        <v>16</v>
      </c>
      <c r="U234" s="46" t="s">
        <v>27</v>
      </c>
      <c r="V234" s="32">
        <v>7</v>
      </c>
      <c r="W234" s="33" t="s">
        <v>21</v>
      </c>
      <c r="X234" s="34">
        <v>7</v>
      </c>
      <c r="Y234" s="26">
        <f t="shared" si="49"/>
        <v>14</v>
      </c>
      <c r="Z234" s="27" t="s">
        <v>16</v>
      </c>
      <c r="AA234" s="28">
        <v>9</v>
      </c>
      <c r="AB234" s="28" t="s">
        <v>17</v>
      </c>
      <c r="AC234" s="29">
        <v>6</v>
      </c>
      <c r="AD234" s="26">
        <f t="shared" si="50"/>
        <v>15</v>
      </c>
      <c r="AF234" s="22"/>
      <c r="AG234" s="22"/>
      <c r="AH234" s="22"/>
      <c r="AI234" s="22"/>
      <c r="AJ234" s="22"/>
    </row>
    <row r="235" spans="1:36" x14ac:dyDescent="0.25">
      <c r="A235" s="23" t="s">
        <v>35</v>
      </c>
      <c r="B235" s="24" t="s">
        <v>283</v>
      </c>
      <c r="C235" s="25" t="s">
        <v>13</v>
      </c>
      <c r="D235" s="123">
        <f t="shared" ref="D235:D245" si="51">J235+O235+T235+Y235+AD235</f>
        <v>36</v>
      </c>
      <c r="E235" s="26"/>
      <c r="F235" s="27"/>
      <c r="G235" s="28"/>
      <c r="H235" s="28"/>
      <c r="I235" s="29"/>
      <c r="J235" s="36">
        <f t="shared" si="46"/>
        <v>0</v>
      </c>
      <c r="K235" s="30" t="s">
        <v>22</v>
      </c>
      <c r="L235" s="28">
        <v>9</v>
      </c>
      <c r="M235" s="31" t="s">
        <v>18</v>
      </c>
      <c r="N235" s="29">
        <v>9</v>
      </c>
      <c r="O235" s="26">
        <f t="shared" si="47"/>
        <v>18</v>
      </c>
      <c r="P235" s="65" t="s">
        <v>20</v>
      </c>
      <c r="Q235" s="32">
        <v>9</v>
      </c>
      <c r="R235" s="33" t="s">
        <v>17</v>
      </c>
      <c r="S235" s="32">
        <v>9</v>
      </c>
      <c r="T235" s="26">
        <f t="shared" si="48"/>
        <v>18</v>
      </c>
      <c r="U235" s="99"/>
      <c r="V235" s="92"/>
      <c r="W235" s="92"/>
      <c r="X235" s="93"/>
      <c r="Y235" s="36">
        <f t="shared" si="49"/>
        <v>0</v>
      </c>
      <c r="Z235" s="27"/>
      <c r="AA235" s="28"/>
      <c r="AB235" s="28"/>
      <c r="AC235" s="29"/>
      <c r="AD235" s="36">
        <f t="shared" si="50"/>
        <v>0</v>
      </c>
      <c r="AF235" s="22"/>
      <c r="AG235" s="22"/>
      <c r="AH235" s="22"/>
      <c r="AI235" s="22"/>
      <c r="AJ235" s="22"/>
    </row>
    <row r="236" spans="1:36" x14ac:dyDescent="0.25">
      <c r="A236" s="23" t="s">
        <v>35</v>
      </c>
      <c r="B236" s="24" t="s">
        <v>284</v>
      </c>
      <c r="C236" s="35" t="s">
        <v>13</v>
      </c>
      <c r="D236" s="123">
        <f t="shared" si="51"/>
        <v>36</v>
      </c>
      <c r="E236" s="26"/>
      <c r="F236" s="27"/>
      <c r="G236" s="28"/>
      <c r="H236" s="28"/>
      <c r="I236" s="29"/>
      <c r="J236" s="36">
        <f t="shared" si="46"/>
        <v>0</v>
      </c>
      <c r="K236" s="27" t="s">
        <v>16</v>
      </c>
      <c r="L236" s="28">
        <v>9</v>
      </c>
      <c r="M236" s="31" t="s">
        <v>26</v>
      </c>
      <c r="N236" s="29">
        <v>9</v>
      </c>
      <c r="O236" s="26">
        <f t="shared" si="47"/>
        <v>18</v>
      </c>
      <c r="P236" s="46"/>
      <c r="Q236" s="32"/>
      <c r="R236" s="32"/>
      <c r="S236" s="32"/>
      <c r="T236" s="36">
        <f t="shared" si="48"/>
        <v>0</v>
      </c>
      <c r="U236" s="65" t="s">
        <v>21</v>
      </c>
      <c r="V236" s="32">
        <v>9</v>
      </c>
      <c r="W236" s="32" t="s">
        <v>20</v>
      </c>
      <c r="X236" s="34">
        <v>9</v>
      </c>
      <c r="Y236" s="26">
        <f t="shared" si="49"/>
        <v>18</v>
      </c>
      <c r="Z236" s="27"/>
      <c r="AA236" s="28"/>
      <c r="AB236" s="28"/>
      <c r="AC236" s="29"/>
      <c r="AD236" s="36">
        <f t="shared" si="50"/>
        <v>0</v>
      </c>
      <c r="AF236" s="22"/>
      <c r="AG236" s="22"/>
      <c r="AH236" s="22"/>
      <c r="AI236" s="22"/>
      <c r="AJ236" s="22"/>
    </row>
    <row r="237" spans="1:36" x14ac:dyDescent="0.25">
      <c r="A237" s="23" t="s">
        <v>37</v>
      </c>
      <c r="B237" s="24" t="s">
        <v>285</v>
      </c>
      <c r="C237" s="35" t="s">
        <v>13</v>
      </c>
      <c r="D237" s="123">
        <f t="shared" si="51"/>
        <v>32</v>
      </c>
      <c r="E237" s="26"/>
      <c r="F237" s="27" t="s">
        <v>14</v>
      </c>
      <c r="G237" s="28">
        <v>9</v>
      </c>
      <c r="H237" s="28" t="s">
        <v>26</v>
      </c>
      <c r="I237" s="29">
        <v>9</v>
      </c>
      <c r="J237" s="26">
        <f t="shared" si="46"/>
        <v>18</v>
      </c>
      <c r="K237" s="30" t="s">
        <v>22</v>
      </c>
      <c r="L237" s="28">
        <v>7</v>
      </c>
      <c r="M237" s="31" t="s">
        <v>18</v>
      </c>
      <c r="N237" s="29">
        <v>7</v>
      </c>
      <c r="O237" s="26">
        <f t="shared" si="47"/>
        <v>14</v>
      </c>
      <c r="P237" s="46"/>
      <c r="Q237" s="32"/>
      <c r="R237" s="32"/>
      <c r="S237" s="32"/>
      <c r="T237" s="36">
        <f t="shared" si="48"/>
        <v>0</v>
      </c>
      <c r="U237" s="46"/>
      <c r="V237" s="32"/>
      <c r="W237" s="33"/>
      <c r="X237" s="34"/>
      <c r="Y237" s="36">
        <f t="shared" si="49"/>
        <v>0</v>
      </c>
      <c r="Z237" s="27"/>
      <c r="AA237" s="28"/>
      <c r="AB237" s="28"/>
      <c r="AC237" s="29"/>
      <c r="AD237" s="36">
        <f t="shared" si="50"/>
        <v>0</v>
      </c>
      <c r="AF237" s="22"/>
      <c r="AG237" s="22"/>
      <c r="AH237" s="22"/>
      <c r="AI237" s="22"/>
      <c r="AJ237" s="22"/>
    </row>
    <row r="238" spans="1:36" x14ac:dyDescent="0.25">
      <c r="A238" s="23" t="s">
        <v>39</v>
      </c>
      <c r="B238" s="24" t="s">
        <v>286</v>
      </c>
      <c r="C238" s="25" t="s">
        <v>54</v>
      </c>
      <c r="D238" s="123">
        <f t="shared" si="51"/>
        <v>23</v>
      </c>
      <c r="E238" s="26"/>
      <c r="F238" s="27"/>
      <c r="G238" s="28"/>
      <c r="H238" s="28"/>
      <c r="I238" s="29"/>
      <c r="J238" s="36">
        <f t="shared" si="46"/>
        <v>0</v>
      </c>
      <c r="K238" s="27"/>
      <c r="L238" s="28"/>
      <c r="M238" s="28"/>
      <c r="N238" s="29"/>
      <c r="O238" s="36">
        <f t="shared" si="47"/>
        <v>0</v>
      </c>
      <c r="P238" s="65" t="s">
        <v>16</v>
      </c>
      <c r="Q238" s="32">
        <v>9</v>
      </c>
      <c r="R238" s="33" t="s">
        <v>97</v>
      </c>
      <c r="S238" s="32">
        <v>14</v>
      </c>
      <c r="T238" s="26">
        <f t="shared" si="48"/>
        <v>23</v>
      </c>
      <c r="U238" s="65"/>
      <c r="V238" s="32"/>
      <c r="W238" s="33"/>
      <c r="X238" s="34"/>
      <c r="Y238" s="36">
        <f t="shared" si="49"/>
        <v>0</v>
      </c>
      <c r="Z238" s="27"/>
      <c r="AA238" s="28"/>
      <c r="AB238" s="28"/>
      <c r="AC238" s="29"/>
      <c r="AD238" s="36">
        <f t="shared" si="50"/>
        <v>0</v>
      </c>
      <c r="AF238" s="22"/>
      <c r="AG238" s="22"/>
      <c r="AH238" s="22"/>
      <c r="AI238" s="22"/>
      <c r="AJ238" s="22"/>
    </row>
    <row r="239" spans="1:36" x14ac:dyDescent="0.25">
      <c r="A239" s="23" t="s">
        <v>41</v>
      </c>
      <c r="B239" s="24" t="s">
        <v>287</v>
      </c>
      <c r="C239" s="45" t="s">
        <v>108</v>
      </c>
      <c r="D239" s="123">
        <f t="shared" si="51"/>
        <v>20</v>
      </c>
      <c r="E239" s="26"/>
      <c r="F239" s="27"/>
      <c r="G239" s="28"/>
      <c r="H239" s="28"/>
      <c r="I239" s="29"/>
      <c r="J239" s="36">
        <f t="shared" si="46"/>
        <v>0</v>
      </c>
      <c r="K239" s="27"/>
      <c r="L239" s="28"/>
      <c r="M239" s="28"/>
      <c r="N239" s="29"/>
      <c r="O239" s="36">
        <f t="shared" si="47"/>
        <v>0</v>
      </c>
      <c r="P239" s="46"/>
      <c r="Q239" s="32"/>
      <c r="R239" s="32"/>
      <c r="S239" s="32"/>
      <c r="T239" s="36">
        <f t="shared" si="48"/>
        <v>0</v>
      </c>
      <c r="U239" s="46" t="s">
        <v>20</v>
      </c>
      <c r="V239" s="32">
        <v>7</v>
      </c>
      <c r="W239" s="32" t="s">
        <v>26</v>
      </c>
      <c r="X239" s="34">
        <v>6</v>
      </c>
      <c r="Y239" s="26">
        <f t="shared" si="49"/>
        <v>13</v>
      </c>
      <c r="Z239" s="27" t="s">
        <v>20</v>
      </c>
      <c r="AA239" s="28">
        <v>0</v>
      </c>
      <c r="AB239" s="28" t="s">
        <v>17</v>
      </c>
      <c r="AC239" s="29">
        <v>7</v>
      </c>
      <c r="AD239" s="26">
        <f t="shared" si="50"/>
        <v>7</v>
      </c>
      <c r="AF239" s="22"/>
      <c r="AG239" s="22"/>
    </row>
    <row r="240" spans="1:36" x14ac:dyDescent="0.25">
      <c r="A240" s="23" t="s">
        <v>43</v>
      </c>
      <c r="B240" s="24" t="s">
        <v>288</v>
      </c>
      <c r="C240" s="35" t="s">
        <v>69</v>
      </c>
      <c r="D240" s="123">
        <f t="shared" si="51"/>
        <v>18</v>
      </c>
      <c r="E240" s="26"/>
      <c r="F240" s="27"/>
      <c r="G240" s="28"/>
      <c r="H240" s="28"/>
      <c r="I240" s="29"/>
      <c r="J240" s="36">
        <f t="shared" si="46"/>
        <v>0</v>
      </c>
      <c r="K240" s="27"/>
      <c r="L240" s="28"/>
      <c r="M240" s="28"/>
      <c r="N240" s="29"/>
      <c r="O240" s="36">
        <f t="shared" si="47"/>
        <v>0</v>
      </c>
      <c r="P240" s="27"/>
      <c r="Q240" s="28"/>
      <c r="R240" s="28"/>
      <c r="S240" s="28"/>
      <c r="T240" s="36">
        <f t="shared" si="48"/>
        <v>0</v>
      </c>
      <c r="U240" s="46"/>
      <c r="V240" s="32"/>
      <c r="W240" s="32"/>
      <c r="X240" s="34"/>
      <c r="Y240" s="36">
        <f t="shared" si="49"/>
        <v>0</v>
      </c>
      <c r="Z240" s="27" t="s">
        <v>19</v>
      </c>
      <c r="AA240" s="28">
        <v>9</v>
      </c>
      <c r="AB240" s="28" t="s">
        <v>17</v>
      </c>
      <c r="AC240" s="29">
        <v>9</v>
      </c>
      <c r="AD240" s="26">
        <f t="shared" si="50"/>
        <v>18</v>
      </c>
      <c r="AF240" s="22"/>
      <c r="AG240" s="22"/>
    </row>
    <row r="241" spans="1:36" x14ac:dyDescent="0.25">
      <c r="A241" s="23" t="s">
        <v>46</v>
      </c>
      <c r="B241" s="24" t="s">
        <v>289</v>
      </c>
      <c r="C241" s="45" t="s">
        <v>59</v>
      </c>
      <c r="D241" s="123">
        <f t="shared" si="51"/>
        <v>16</v>
      </c>
      <c r="E241" s="26"/>
      <c r="F241" s="27"/>
      <c r="G241" s="28"/>
      <c r="H241" s="28"/>
      <c r="I241" s="29"/>
      <c r="J241" s="36">
        <f t="shared" si="46"/>
        <v>0</v>
      </c>
      <c r="K241" s="27"/>
      <c r="L241" s="28"/>
      <c r="M241" s="28"/>
      <c r="N241" s="29"/>
      <c r="O241" s="36">
        <f t="shared" si="47"/>
        <v>0</v>
      </c>
      <c r="P241" s="46"/>
      <c r="Q241" s="32"/>
      <c r="R241" s="32"/>
      <c r="S241" s="32"/>
      <c r="T241" s="36">
        <f t="shared" si="48"/>
        <v>0</v>
      </c>
      <c r="U241" s="46" t="s">
        <v>19</v>
      </c>
      <c r="V241" s="32">
        <v>7</v>
      </c>
      <c r="W241" s="32" t="s">
        <v>26</v>
      </c>
      <c r="X241" s="34">
        <v>9</v>
      </c>
      <c r="Y241" s="26">
        <f t="shared" si="49"/>
        <v>16</v>
      </c>
      <c r="Z241" s="27"/>
      <c r="AA241" s="28"/>
      <c r="AB241" s="28"/>
      <c r="AC241" s="29"/>
      <c r="AD241" s="36">
        <f t="shared" si="50"/>
        <v>0</v>
      </c>
      <c r="AF241" s="22"/>
      <c r="AG241" s="22"/>
    </row>
    <row r="242" spans="1:36" x14ac:dyDescent="0.25">
      <c r="A242" s="23" t="s">
        <v>49</v>
      </c>
      <c r="B242" s="24" t="s">
        <v>290</v>
      </c>
      <c r="C242" s="25" t="s">
        <v>59</v>
      </c>
      <c r="D242" s="123">
        <f t="shared" si="51"/>
        <v>14</v>
      </c>
      <c r="E242" s="26"/>
      <c r="F242" s="27"/>
      <c r="G242" s="28"/>
      <c r="H242" s="28"/>
      <c r="I242" s="29"/>
      <c r="J242" s="36">
        <f t="shared" si="46"/>
        <v>0</v>
      </c>
      <c r="K242" s="27"/>
      <c r="L242" s="28"/>
      <c r="M242" s="28"/>
      <c r="N242" s="29"/>
      <c r="O242" s="36">
        <f t="shared" si="47"/>
        <v>0</v>
      </c>
      <c r="P242" s="65" t="s">
        <v>17</v>
      </c>
      <c r="Q242" s="32">
        <v>7</v>
      </c>
      <c r="R242" s="33" t="s">
        <v>19</v>
      </c>
      <c r="S242" s="32">
        <v>7</v>
      </c>
      <c r="T242" s="26">
        <f t="shared" si="48"/>
        <v>14</v>
      </c>
      <c r="U242" s="46"/>
      <c r="V242" s="32"/>
      <c r="W242" s="32"/>
      <c r="X242" s="34"/>
      <c r="Y242" s="36">
        <f t="shared" si="49"/>
        <v>0</v>
      </c>
      <c r="Z242" s="27"/>
      <c r="AA242" s="28"/>
      <c r="AB242" s="28"/>
      <c r="AC242" s="29"/>
      <c r="AD242" s="36">
        <f t="shared" si="50"/>
        <v>0</v>
      </c>
      <c r="AF242" s="22"/>
      <c r="AG242" s="22"/>
    </row>
    <row r="243" spans="1:36" x14ac:dyDescent="0.25">
      <c r="A243" s="23" t="s">
        <v>52</v>
      </c>
      <c r="B243" s="94" t="s">
        <v>291</v>
      </c>
      <c r="C243" s="50" t="s">
        <v>69</v>
      </c>
      <c r="D243" s="123">
        <f t="shared" si="51"/>
        <v>11</v>
      </c>
      <c r="E243" s="26"/>
      <c r="F243" s="27"/>
      <c r="G243" s="28"/>
      <c r="H243" s="28"/>
      <c r="I243" s="29"/>
      <c r="J243" s="36">
        <f t="shared" si="46"/>
        <v>0</v>
      </c>
      <c r="K243" s="27"/>
      <c r="L243" s="28"/>
      <c r="M243" s="28"/>
      <c r="N243" s="29"/>
      <c r="O243" s="36">
        <f t="shared" si="47"/>
        <v>0</v>
      </c>
      <c r="P243" s="65" t="s">
        <v>17</v>
      </c>
      <c r="Q243" s="32">
        <v>5</v>
      </c>
      <c r="R243" s="33" t="s">
        <v>19</v>
      </c>
      <c r="S243" s="32">
        <v>6</v>
      </c>
      <c r="T243" s="26">
        <f t="shared" si="48"/>
        <v>11</v>
      </c>
      <c r="U243" s="46"/>
      <c r="V243" s="32"/>
      <c r="W243" s="32"/>
      <c r="X243" s="34"/>
      <c r="Y243" s="36">
        <f t="shared" si="49"/>
        <v>0</v>
      </c>
      <c r="Z243" s="27" t="s">
        <v>19</v>
      </c>
      <c r="AA243" s="28">
        <v>0</v>
      </c>
      <c r="AB243" s="28" t="s">
        <v>17</v>
      </c>
      <c r="AC243" s="29">
        <v>0</v>
      </c>
      <c r="AD243" s="26">
        <f t="shared" si="50"/>
        <v>0</v>
      </c>
      <c r="AF243" s="22"/>
      <c r="AG243" s="22"/>
    </row>
    <row r="244" spans="1:36" x14ac:dyDescent="0.25">
      <c r="A244" s="23" t="s">
        <v>55</v>
      </c>
      <c r="B244" s="94" t="s">
        <v>292</v>
      </c>
      <c r="C244" s="29" t="s">
        <v>69</v>
      </c>
      <c r="D244" s="123">
        <f t="shared" si="51"/>
        <v>7</v>
      </c>
      <c r="E244" s="26"/>
      <c r="F244" s="27" t="s">
        <v>26</v>
      </c>
      <c r="G244" s="28">
        <v>7</v>
      </c>
      <c r="H244" s="28"/>
      <c r="I244" s="29"/>
      <c r="J244" s="26">
        <f t="shared" si="46"/>
        <v>7</v>
      </c>
      <c r="K244" s="30" t="s">
        <v>20</v>
      </c>
      <c r="L244" s="28">
        <v>0</v>
      </c>
      <c r="M244" s="28"/>
      <c r="N244" s="29"/>
      <c r="O244" s="26">
        <f t="shared" si="47"/>
        <v>0</v>
      </c>
      <c r="P244" s="65" t="s">
        <v>20</v>
      </c>
      <c r="Q244" s="32">
        <v>0</v>
      </c>
      <c r="R244" s="33" t="s">
        <v>28</v>
      </c>
      <c r="S244" s="32">
        <v>0</v>
      </c>
      <c r="T244" s="26">
        <f t="shared" si="48"/>
        <v>0</v>
      </c>
      <c r="U244" s="27" t="s">
        <v>20</v>
      </c>
      <c r="V244" s="32">
        <v>0</v>
      </c>
      <c r="W244" s="28" t="s">
        <v>26</v>
      </c>
      <c r="X244" s="34">
        <v>0</v>
      </c>
      <c r="Y244" s="26">
        <f t="shared" si="49"/>
        <v>0</v>
      </c>
      <c r="Z244" s="27" t="s">
        <v>18</v>
      </c>
      <c r="AA244" s="28">
        <v>0</v>
      </c>
      <c r="AB244" s="28" t="s">
        <v>26</v>
      </c>
      <c r="AC244" s="29">
        <v>0</v>
      </c>
      <c r="AD244" s="26">
        <f t="shared" si="50"/>
        <v>0</v>
      </c>
      <c r="AF244" s="22"/>
      <c r="AG244" s="22"/>
    </row>
    <row r="245" spans="1:36" x14ac:dyDescent="0.25">
      <c r="A245" s="23" t="s">
        <v>60</v>
      </c>
      <c r="B245" s="94" t="s">
        <v>293</v>
      </c>
      <c r="C245" s="50" t="s">
        <v>78</v>
      </c>
      <c r="D245" s="123">
        <f t="shared" si="51"/>
        <v>6</v>
      </c>
      <c r="E245" s="26"/>
      <c r="F245" s="27"/>
      <c r="G245" s="28"/>
      <c r="H245" s="28"/>
      <c r="I245" s="29"/>
      <c r="J245" s="36">
        <f t="shared" si="46"/>
        <v>0</v>
      </c>
      <c r="K245" s="27"/>
      <c r="L245" s="28"/>
      <c r="M245" s="28"/>
      <c r="N245" s="29"/>
      <c r="O245" s="36">
        <f t="shared" si="47"/>
        <v>0</v>
      </c>
      <c r="P245" s="65" t="s">
        <v>17</v>
      </c>
      <c r="Q245" s="32">
        <v>6</v>
      </c>
      <c r="R245" s="32"/>
      <c r="S245" s="34"/>
      <c r="T245" s="26">
        <f t="shared" si="48"/>
        <v>6</v>
      </c>
      <c r="U245" s="46"/>
      <c r="V245" s="32"/>
      <c r="W245" s="32"/>
      <c r="X245" s="34"/>
      <c r="Y245" s="36">
        <f t="shared" si="49"/>
        <v>0</v>
      </c>
      <c r="Z245" s="27"/>
      <c r="AA245" s="28"/>
      <c r="AB245" s="28"/>
      <c r="AC245" s="29"/>
      <c r="AD245" s="36">
        <f t="shared" si="50"/>
        <v>0</v>
      </c>
      <c r="AF245" s="22"/>
      <c r="AG245" s="22"/>
    </row>
    <row r="246" spans="1:36" ht="15.75" thickBot="1" x14ac:dyDescent="0.3">
      <c r="A246" s="51"/>
      <c r="B246" s="85"/>
      <c r="C246" s="53"/>
      <c r="D246" s="143"/>
      <c r="E246" s="54"/>
      <c r="F246" s="55"/>
      <c r="G246" s="56"/>
      <c r="H246" s="56"/>
      <c r="I246" s="53"/>
      <c r="J246" s="54"/>
      <c r="K246" s="55"/>
      <c r="L246" s="56"/>
      <c r="M246" s="56"/>
      <c r="N246" s="53"/>
      <c r="O246" s="54"/>
      <c r="P246" s="55"/>
      <c r="Q246" s="56"/>
      <c r="R246" s="56"/>
      <c r="S246" s="53"/>
      <c r="T246" s="54"/>
      <c r="U246" s="55"/>
      <c r="V246" s="56"/>
      <c r="W246" s="56"/>
      <c r="X246" s="53"/>
      <c r="Y246" s="54"/>
      <c r="Z246" s="55"/>
      <c r="AA246" s="56"/>
      <c r="AB246" s="56"/>
      <c r="AC246" s="53"/>
      <c r="AD246" s="57">
        <f t="shared" si="50"/>
        <v>0</v>
      </c>
      <c r="AF246" s="22"/>
      <c r="AG246" s="22"/>
      <c r="AH246" s="22"/>
      <c r="AI246" s="22"/>
      <c r="AJ246" s="22"/>
    </row>
    <row r="247" spans="1:36" x14ac:dyDescent="0.25">
      <c r="A247" s="62"/>
      <c r="B247" s="62"/>
      <c r="C247" s="62"/>
      <c r="E247" s="62"/>
    </row>
    <row r="248" spans="1:36" x14ac:dyDescent="0.25">
      <c r="A248" s="62"/>
      <c r="B248" s="62"/>
      <c r="C248" s="62"/>
      <c r="E248" s="62"/>
    </row>
    <row r="250" spans="1:36" ht="15.75" thickBot="1" x14ac:dyDescent="0.3">
      <c r="B250" s="2" t="s">
        <v>294</v>
      </c>
    </row>
    <row r="251" spans="1:36" ht="15.75" thickBot="1" x14ac:dyDescent="0.3">
      <c r="A251" s="5" t="s">
        <v>1</v>
      </c>
      <c r="B251" s="6" t="s">
        <v>2</v>
      </c>
      <c r="C251" s="7" t="s">
        <v>3</v>
      </c>
      <c r="D251" s="142" t="s">
        <v>4</v>
      </c>
      <c r="E251" s="5" t="s">
        <v>5</v>
      </c>
      <c r="F251" s="112" t="s">
        <v>6</v>
      </c>
      <c r="G251" s="113"/>
      <c r="H251" s="113"/>
      <c r="I251" s="113"/>
      <c r="J251" s="114"/>
      <c r="K251" s="112" t="s">
        <v>7</v>
      </c>
      <c r="L251" s="115"/>
      <c r="M251" s="115"/>
      <c r="N251" s="115"/>
      <c r="O251" s="116"/>
      <c r="P251" s="117" t="s">
        <v>8</v>
      </c>
      <c r="Q251" s="118"/>
      <c r="R251" s="118"/>
      <c r="S251" s="118"/>
      <c r="T251" s="119"/>
      <c r="U251" s="145" t="s">
        <v>9</v>
      </c>
      <c r="V251" s="148"/>
      <c r="W251" s="148"/>
      <c r="X251" s="148"/>
      <c r="Y251" s="149"/>
      <c r="Z251" s="145" t="s">
        <v>10</v>
      </c>
      <c r="AA251" s="146"/>
      <c r="AB251" s="146"/>
      <c r="AC251" s="146"/>
      <c r="AD251" s="147"/>
      <c r="AI251" s="8"/>
      <c r="AJ251" s="8"/>
    </row>
    <row r="252" spans="1:36" ht="15.75" thickTop="1" x14ac:dyDescent="0.25">
      <c r="A252" s="120" t="s">
        <v>11</v>
      </c>
      <c r="B252" s="10" t="s">
        <v>295</v>
      </c>
      <c r="C252" s="121" t="s">
        <v>45</v>
      </c>
      <c r="D252" s="123">
        <f>J252+O252+T252+Y252+AD252+E252-14</f>
        <v>75</v>
      </c>
      <c r="E252" s="12">
        <v>5</v>
      </c>
      <c r="F252" s="106" t="s">
        <v>17</v>
      </c>
      <c r="G252" s="89">
        <v>9</v>
      </c>
      <c r="H252" s="89" t="s">
        <v>14</v>
      </c>
      <c r="I252" s="89">
        <v>9</v>
      </c>
      <c r="J252" s="122">
        <f t="shared" ref="J252:J290" si="52">G252+I252</f>
        <v>18</v>
      </c>
      <c r="K252" s="106" t="s">
        <v>19</v>
      </c>
      <c r="L252" s="89">
        <v>9</v>
      </c>
      <c r="M252" s="90" t="s">
        <v>18</v>
      </c>
      <c r="N252" s="89">
        <v>7</v>
      </c>
      <c r="O252" s="123">
        <f t="shared" ref="O252:O290" si="53">L252+N252</f>
        <v>16</v>
      </c>
      <c r="P252" s="17" t="s">
        <v>79</v>
      </c>
      <c r="Q252" s="14">
        <v>9</v>
      </c>
      <c r="R252" s="18" t="s">
        <v>22</v>
      </c>
      <c r="S252" s="14">
        <v>5</v>
      </c>
      <c r="T252" s="123">
        <f t="shared" ref="T252:T290" si="54">Q252+S252</f>
        <v>14</v>
      </c>
      <c r="U252" s="27" t="s">
        <v>16</v>
      </c>
      <c r="V252" s="59">
        <v>9</v>
      </c>
      <c r="W252" s="59" t="s">
        <v>21</v>
      </c>
      <c r="X252" s="60">
        <v>9</v>
      </c>
      <c r="Y252" s="16">
        <f t="shared" ref="Y252:Y290" si="55">V252+X252</f>
        <v>18</v>
      </c>
      <c r="Z252" s="13" t="s">
        <v>20</v>
      </c>
      <c r="AA252" s="14">
        <v>9</v>
      </c>
      <c r="AB252" s="14" t="s">
        <v>26</v>
      </c>
      <c r="AC252" s="15">
        <v>9</v>
      </c>
      <c r="AD252" s="16">
        <f t="shared" ref="AD252:AD291" si="56">AA252+AC252</f>
        <v>18</v>
      </c>
      <c r="AF252" s="22"/>
      <c r="AG252" s="22"/>
      <c r="AH252" s="22"/>
      <c r="AI252" s="22"/>
      <c r="AJ252" s="22"/>
    </row>
    <row r="253" spans="1:36" x14ac:dyDescent="0.25">
      <c r="A253" s="124" t="s">
        <v>23</v>
      </c>
      <c r="B253" s="24" t="s">
        <v>296</v>
      </c>
      <c r="C253" s="45" t="s">
        <v>297</v>
      </c>
      <c r="D253" s="123">
        <f>J253+O253+T253+Y253+AD253+E253-13</f>
        <v>73</v>
      </c>
      <c r="E253" s="38">
        <v>5</v>
      </c>
      <c r="F253" s="99" t="s">
        <v>26</v>
      </c>
      <c r="G253" s="92">
        <v>9</v>
      </c>
      <c r="H253" s="92" t="s">
        <v>20</v>
      </c>
      <c r="I253" s="92">
        <v>9</v>
      </c>
      <c r="J253" s="125">
        <f t="shared" si="52"/>
        <v>18</v>
      </c>
      <c r="K253" s="99" t="s">
        <v>16</v>
      </c>
      <c r="L253" s="92">
        <v>7</v>
      </c>
      <c r="M253" s="92" t="s">
        <v>97</v>
      </c>
      <c r="N253" s="92">
        <v>9</v>
      </c>
      <c r="O253" s="26">
        <f t="shared" si="53"/>
        <v>16</v>
      </c>
      <c r="P253" s="39" t="s">
        <v>79</v>
      </c>
      <c r="Q253" s="40">
        <v>7</v>
      </c>
      <c r="R253" s="40" t="s">
        <v>22</v>
      </c>
      <c r="S253" s="40">
        <v>6</v>
      </c>
      <c r="T253" s="26">
        <f t="shared" si="54"/>
        <v>13</v>
      </c>
      <c r="U253" s="27" t="s">
        <v>15</v>
      </c>
      <c r="V253" s="28">
        <v>7</v>
      </c>
      <c r="W253" s="31" t="s">
        <v>14</v>
      </c>
      <c r="X253" s="29">
        <v>9</v>
      </c>
      <c r="Y253" s="42">
        <f t="shared" si="55"/>
        <v>16</v>
      </c>
      <c r="Z253" s="39" t="s">
        <v>18</v>
      </c>
      <c r="AA253" s="40">
        <v>9</v>
      </c>
      <c r="AB253" s="40" t="s">
        <v>21</v>
      </c>
      <c r="AC253" s="41">
        <v>9</v>
      </c>
      <c r="AD253" s="42">
        <f t="shared" si="56"/>
        <v>18</v>
      </c>
      <c r="AF253" s="22"/>
      <c r="AG253" s="22"/>
      <c r="AH253" s="22"/>
      <c r="AI253" s="22"/>
      <c r="AJ253" s="22"/>
    </row>
    <row r="254" spans="1:36" x14ac:dyDescent="0.25">
      <c r="A254" s="124" t="s">
        <v>30</v>
      </c>
      <c r="B254" s="24" t="s">
        <v>298</v>
      </c>
      <c r="C254" s="45" t="s">
        <v>88</v>
      </c>
      <c r="D254" s="123">
        <f>J254+O254+T254+Y254+AD254+E254-10</f>
        <v>63</v>
      </c>
      <c r="E254" s="26">
        <v>5</v>
      </c>
      <c r="F254" s="46" t="s">
        <v>14</v>
      </c>
      <c r="G254" s="32">
        <v>7</v>
      </c>
      <c r="H254" s="32" t="s">
        <v>15</v>
      </c>
      <c r="I254" s="32">
        <v>6</v>
      </c>
      <c r="J254" s="125">
        <f t="shared" si="52"/>
        <v>13</v>
      </c>
      <c r="K254" s="65" t="s">
        <v>96</v>
      </c>
      <c r="L254" s="32">
        <v>9</v>
      </c>
      <c r="M254" s="33" t="s">
        <v>97</v>
      </c>
      <c r="N254" s="32">
        <v>7</v>
      </c>
      <c r="O254" s="26">
        <f t="shared" si="53"/>
        <v>16</v>
      </c>
      <c r="P254" s="30" t="s">
        <v>34</v>
      </c>
      <c r="Q254" s="28">
        <v>4</v>
      </c>
      <c r="R254" s="31" t="s">
        <v>79</v>
      </c>
      <c r="S254" s="28">
        <v>6</v>
      </c>
      <c r="T254" s="26">
        <f t="shared" si="54"/>
        <v>10</v>
      </c>
      <c r="U254" s="30" t="s">
        <v>20</v>
      </c>
      <c r="V254" s="28">
        <v>7</v>
      </c>
      <c r="W254" s="31" t="s">
        <v>29</v>
      </c>
      <c r="X254" s="29">
        <v>9</v>
      </c>
      <c r="Y254" s="26">
        <f t="shared" si="55"/>
        <v>16</v>
      </c>
      <c r="Z254" s="27" t="s">
        <v>19</v>
      </c>
      <c r="AA254" s="28">
        <v>7</v>
      </c>
      <c r="AB254" s="28" t="s">
        <v>22</v>
      </c>
      <c r="AC254" s="29">
        <v>6</v>
      </c>
      <c r="AD254" s="26">
        <f t="shared" si="56"/>
        <v>13</v>
      </c>
      <c r="AF254" s="22"/>
      <c r="AG254" s="22"/>
      <c r="AH254" s="22"/>
      <c r="AI254" s="22"/>
      <c r="AJ254" s="22"/>
    </row>
    <row r="255" spans="1:36" x14ac:dyDescent="0.25">
      <c r="A255" s="124" t="s">
        <v>30</v>
      </c>
      <c r="B255" s="37" t="s">
        <v>299</v>
      </c>
      <c r="C255" s="67" t="s">
        <v>69</v>
      </c>
      <c r="D255" s="123">
        <f>J255+O255+T255+Y255+AD255</f>
        <v>63</v>
      </c>
      <c r="E255" s="26"/>
      <c r="F255" s="46"/>
      <c r="G255" s="28"/>
      <c r="H255" s="28"/>
      <c r="I255" s="28"/>
      <c r="J255" s="126">
        <f t="shared" si="52"/>
        <v>0</v>
      </c>
      <c r="K255" s="30" t="s">
        <v>79</v>
      </c>
      <c r="L255" s="28">
        <v>9</v>
      </c>
      <c r="M255" s="31" t="s">
        <v>26</v>
      </c>
      <c r="N255" s="28">
        <v>9</v>
      </c>
      <c r="O255" s="26">
        <f t="shared" si="53"/>
        <v>18</v>
      </c>
      <c r="P255" s="30" t="s">
        <v>20</v>
      </c>
      <c r="Q255" s="28">
        <v>6</v>
      </c>
      <c r="R255" s="31" t="s">
        <v>28</v>
      </c>
      <c r="S255" s="28">
        <v>7</v>
      </c>
      <c r="T255" s="26">
        <f t="shared" si="54"/>
        <v>13</v>
      </c>
      <c r="U255" s="27" t="s">
        <v>21</v>
      </c>
      <c r="V255" s="28">
        <v>7</v>
      </c>
      <c r="W255" s="31" t="s">
        <v>19</v>
      </c>
      <c r="X255" s="29">
        <v>9</v>
      </c>
      <c r="Y255" s="26">
        <f t="shared" si="55"/>
        <v>16</v>
      </c>
      <c r="Z255" s="27" t="s">
        <v>16</v>
      </c>
      <c r="AA255" s="28">
        <v>9</v>
      </c>
      <c r="AB255" s="28" t="s">
        <v>17</v>
      </c>
      <c r="AC255" s="29">
        <v>7</v>
      </c>
      <c r="AD255" s="26">
        <f t="shared" si="56"/>
        <v>16</v>
      </c>
      <c r="AF255" s="22"/>
      <c r="AG255" s="22"/>
      <c r="AH255" s="22"/>
      <c r="AI255" s="22"/>
      <c r="AJ255" s="22"/>
    </row>
    <row r="256" spans="1:36" x14ac:dyDescent="0.25">
      <c r="A256" s="124" t="s">
        <v>35</v>
      </c>
      <c r="B256" s="24" t="s">
        <v>300</v>
      </c>
      <c r="C256" s="45" t="s">
        <v>297</v>
      </c>
      <c r="D256" s="123">
        <f>J256+O256+T256+Y256+AD256+E256-13</f>
        <v>61</v>
      </c>
      <c r="E256" s="26">
        <v>5</v>
      </c>
      <c r="F256" s="46" t="s">
        <v>33</v>
      </c>
      <c r="G256" s="32">
        <v>6</v>
      </c>
      <c r="H256" s="32" t="s">
        <v>27</v>
      </c>
      <c r="I256" s="32">
        <v>7</v>
      </c>
      <c r="J256" s="125">
        <f t="shared" si="52"/>
        <v>13</v>
      </c>
      <c r="K256" s="46" t="s">
        <v>19</v>
      </c>
      <c r="L256" s="32">
        <v>6</v>
      </c>
      <c r="M256" s="33" t="s">
        <v>79</v>
      </c>
      <c r="N256" s="32">
        <v>7</v>
      </c>
      <c r="O256" s="26">
        <f t="shared" si="53"/>
        <v>13</v>
      </c>
      <c r="P256" s="30" t="s">
        <v>34</v>
      </c>
      <c r="Q256" s="28">
        <v>9</v>
      </c>
      <c r="R256" s="31" t="s">
        <v>20</v>
      </c>
      <c r="S256" s="28">
        <v>5</v>
      </c>
      <c r="T256" s="26">
        <f t="shared" si="54"/>
        <v>14</v>
      </c>
      <c r="U256" s="27" t="s">
        <v>21</v>
      </c>
      <c r="V256" s="28">
        <v>6</v>
      </c>
      <c r="W256" s="31" t="s">
        <v>14</v>
      </c>
      <c r="X256" s="29">
        <v>7</v>
      </c>
      <c r="Y256" s="26">
        <f t="shared" si="55"/>
        <v>13</v>
      </c>
      <c r="Z256" s="27" t="s">
        <v>26</v>
      </c>
      <c r="AA256" s="28">
        <v>7</v>
      </c>
      <c r="AB256" s="28" t="s">
        <v>22</v>
      </c>
      <c r="AC256" s="29">
        <v>9</v>
      </c>
      <c r="AD256" s="26">
        <f t="shared" si="56"/>
        <v>16</v>
      </c>
      <c r="AF256" s="22"/>
      <c r="AG256" s="22"/>
      <c r="AH256" s="22"/>
      <c r="AI256" s="22"/>
      <c r="AJ256" s="22"/>
    </row>
    <row r="257" spans="1:36" x14ac:dyDescent="0.25">
      <c r="A257" s="124" t="s">
        <v>37</v>
      </c>
      <c r="B257" s="24" t="s">
        <v>301</v>
      </c>
      <c r="C257" s="45" t="s">
        <v>13</v>
      </c>
      <c r="D257" s="123">
        <f>J257+O257+T257+Y257+AD257+E257-5</f>
        <v>59</v>
      </c>
      <c r="E257" s="26">
        <v>5</v>
      </c>
      <c r="F257" s="46" t="s">
        <v>29</v>
      </c>
      <c r="G257" s="32">
        <v>9</v>
      </c>
      <c r="H257" s="32" t="s">
        <v>15</v>
      </c>
      <c r="I257" s="32">
        <v>7</v>
      </c>
      <c r="J257" s="125">
        <f t="shared" si="52"/>
        <v>16</v>
      </c>
      <c r="K257" s="46" t="s">
        <v>16</v>
      </c>
      <c r="L257" s="32">
        <v>6</v>
      </c>
      <c r="M257" s="33" t="s">
        <v>20</v>
      </c>
      <c r="N257" s="32">
        <v>7</v>
      </c>
      <c r="O257" s="26">
        <f t="shared" si="53"/>
        <v>13</v>
      </c>
      <c r="P257" s="30" t="s">
        <v>18</v>
      </c>
      <c r="Q257" s="28">
        <v>3</v>
      </c>
      <c r="R257" s="31" t="s">
        <v>22</v>
      </c>
      <c r="S257" s="28">
        <v>2</v>
      </c>
      <c r="T257" s="26">
        <f t="shared" si="54"/>
        <v>5</v>
      </c>
      <c r="U257" s="27" t="s">
        <v>27</v>
      </c>
      <c r="V257" s="29">
        <v>4</v>
      </c>
      <c r="W257" s="31" t="s">
        <v>14</v>
      </c>
      <c r="X257" s="29">
        <v>6</v>
      </c>
      <c r="Y257" s="26">
        <f t="shared" si="55"/>
        <v>10</v>
      </c>
      <c r="Z257" s="27" t="s">
        <v>19</v>
      </c>
      <c r="AA257" s="28">
        <v>9</v>
      </c>
      <c r="AB257" s="28" t="s">
        <v>17</v>
      </c>
      <c r="AC257" s="29">
        <v>6</v>
      </c>
      <c r="AD257" s="26">
        <f t="shared" si="56"/>
        <v>15</v>
      </c>
      <c r="AF257" s="22"/>
      <c r="AG257" s="22"/>
      <c r="AH257" s="22"/>
      <c r="AI257" s="22"/>
      <c r="AJ257" s="22"/>
    </row>
    <row r="258" spans="1:36" x14ac:dyDescent="0.25">
      <c r="A258" s="124" t="s">
        <v>39</v>
      </c>
      <c r="B258" s="24" t="s">
        <v>302</v>
      </c>
      <c r="C258" s="45" t="s">
        <v>51</v>
      </c>
      <c r="D258" s="123">
        <f>J258+O258+T258+Y258+AD258+E258-9</f>
        <v>58</v>
      </c>
      <c r="E258" s="26">
        <v>5</v>
      </c>
      <c r="F258" s="46" t="s">
        <v>17</v>
      </c>
      <c r="G258" s="32">
        <v>7</v>
      </c>
      <c r="H258" s="32" t="s">
        <v>26</v>
      </c>
      <c r="I258" s="32">
        <v>7</v>
      </c>
      <c r="J258" s="125">
        <f t="shared" si="52"/>
        <v>14</v>
      </c>
      <c r="K258" s="46" t="s">
        <v>19</v>
      </c>
      <c r="L258" s="32">
        <v>0</v>
      </c>
      <c r="M258" s="33" t="s">
        <v>20</v>
      </c>
      <c r="N258" s="32">
        <v>9</v>
      </c>
      <c r="O258" s="26">
        <f t="shared" si="53"/>
        <v>9</v>
      </c>
      <c r="P258" s="30" t="s">
        <v>18</v>
      </c>
      <c r="Q258" s="28">
        <v>6</v>
      </c>
      <c r="R258" s="31" t="s">
        <v>22</v>
      </c>
      <c r="S258" s="28">
        <v>4</v>
      </c>
      <c r="T258" s="26">
        <f t="shared" si="54"/>
        <v>10</v>
      </c>
      <c r="U258" s="27" t="s">
        <v>27</v>
      </c>
      <c r="V258" s="28">
        <v>7</v>
      </c>
      <c r="W258" s="28" t="s">
        <v>16</v>
      </c>
      <c r="X258" s="29">
        <v>6</v>
      </c>
      <c r="Y258" s="26">
        <f t="shared" si="55"/>
        <v>13</v>
      </c>
      <c r="Z258" s="27" t="s">
        <v>21</v>
      </c>
      <c r="AA258" s="28">
        <v>7</v>
      </c>
      <c r="AB258" s="28" t="s">
        <v>29</v>
      </c>
      <c r="AC258" s="29">
        <v>9</v>
      </c>
      <c r="AD258" s="26">
        <f t="shared" si="56"/>
        <v>16</v>
      </c>
      <c r="AF258" s="22"/>
      <c r="AG258" s="22"/>
      <c r="AH258" s="22"/>
      <c r="AI258" s="22"/>
      <c r="AJ258" s="22"/>
    </row>
    <row r="259" spans="1:36" x14ac:dyDescent="0.25">
      <c r="A259" s="124" t="s">
        <v>41</v>
      </c>
      <c r="B259" s="24" t="s">
        <v>303</v>
      </c>
      <c r="C259" s="45" t="s">
        <v>13</v>
      </c>
      <c r="D259" s="123">
        <f>J259+O259+T259+Y259+AD259+E259-8</f>
        <v>49</v>
      </c>
      <c r="E259" s="26">
        <v>5</v>
      </c>
      <c r="F259" s="46" t="s">
        <v>17</v>
      </c>
      <c r="G259" s="28">
        <v>6</v>
      </c>
      <c r="H259" s="28" t="s">
        <v>20</v>
      </c>
      <c r="I259" s="28">
        <v>3</v>
      </c>
      <c r="J259" s="125">
        <f t="shared" si="52"/>
        <v>9</v>
      </c>
      <c r="K259" s="30" t="s">
        <v>79</v>
      </c>
      <c r="L259" s="28">
        <v>5</v>
      </c>
      <c r="M259" s="31" t="s">
        <v>26</v>
      </c>
      <c r="N259" s="28">
        <v>7</v>
      </c>
      <c r="O259" s="26">
        <f t="shared" si="53"/>
        <v>12</v>
      </c>
      <c r="P259" s="30" t="s">
        <v>16</v>
      </c>
      <c r="Q259" s="28">
        <v>6</v>
      </c>
      <c r="R259" s="31" t="s">
        <v>28</v>
      </c>
      <c r="S259" s="28">
        <v>2</v>
      </c>
      <c r="T259" s="26">
        <f t="shared" si="54"/>
        <v>8</v>
      </c>
      <c r="U259" s="27" t="s">
        <v>15</v>
      </c>
      <c r="V259" s="28">
        <v>6</v>
      </c>
      <c r="W259" s="31" t="s">
        <v>19</v>
      </c>
      <c r="X259" s="29">
        <v>6</v>
      </c>
      <c r="Y259" s="26">
        <f t="shared" si="55"/>
        <v>12</v>
      </c>
      <c r="Z259" s="27" t="s">
        <v>21</v>
      </c>
      <c r="AA259" s="28">
        <v>6</v>
      </c>
      <c r="AB259" s="28" t="s">
        <v>22</v>
      </c>
      <c r="AC259" s="29">
        <v>5</v>
      </c>
      <c r="AD259" s="26">
        <f t="shared" si="56"/>
        <v>11</v>
      </c>
      <c r="AF259" s="22"/>
      <c r="AG259" s="22"/>
      <c r="AH259" s="22"/>
      <c r="AI259" s="22"/>
      <c r="AJ259" s="22"/>
    </row>
    <row r="260" spans="1:36" x14ac:dyDescent="0.25">
      <c r="A260" s="124" t="s">
        <v>43</v>
      </c>
      <c r="B260" s="24" t="s">
        <v>304</v>
      </c>
      <c r="C260" s="45" t="s">
        <v>13</v>
      </c>
      <c r="D260" s="123">
        <f>J260+O260+T260+Y260+AD260-6</f>
        <v>45</v>
      </c>
      <c r="E260" s="36">
        <v>0</v>
      </c>
      <c r="F260" s="46" t="s">
        <v>15</v>
      </c>
      <c r="G260" s="32">
        <v>5</v>
      </c>
      <c r="H260" s="32" t="s">
        <v>21</v>
      </c>
      <c r="I260" s="32">
        <v>9</v>
      </c>
      <c r="J260" s="125">
        <f t="shared" si="52"/>
        <v>14</v>
      </c>
      <c r="K260" s="46" t="s">
        <v>19</v>
      </c>
      <c r="L260" s="32">
        <v>4</v>
      </c>
      <c r="M260" s="33" t="s">
        <v>18</v>
      </c>
      <c r="N260" s="32">
        <v>4</v>
      </c>
      <c r="O260" s="26">
        <f t="shared" si="53"/>
        <v>8</v>
      </c>
      <c r="P260" s="30" t="s">
        <v>34</v>
      </c>
      <c r="Q260" s="28">
        <v>6</v>
      </c>
      <c r="R260" s="31" t="s">
        <v>79</v>
      </c>
      <c r="S260" s="28">
        <v>0</v>
      </c>
      <c r="T260" s="26">
        <f t="shared" si="54"/>
        <v>6</v>
      </c>
      <c r="U260" s="27" t="s">
        <v>27</v>
      </c>
      <c r="V260" s="28">
        <v>5</v>
      </c>
      <c r="W260" s="31" t="s">
        <v>26</v>
      </c>
      <c r="X260" s="29">
        <v>7</v>
      </c>
      <c r="Y260" s="26">
        <f t="shared" si="55"/>
        <v>12</v>
      </c>
      <c r="Z260" s="27" t="s">
        <v>16</v>
      </c>
      <c r="AA260" s="28">
        <v>6</v>
      </c>
      <c r="AB260" s="28" t="s">
        <v>17</v>
      </c>
      <c r="AC260" s="29">
        <v>5</v>
      </c>
      <c r="AD260" s="26">
        <f t="shared" si="56"/>
        <v>11</v>
      </c>
      <c r="AF260" s="22"/>
      <c r="AG260" s="22"/>
      <c r="AH260" s="22"/>
      <c r="AI260" s="22"/>
      <c r="AJ260" s="22"/>
    </row>
    <row r="261" spans="1:36" x14ac:dyDescent="0.25">
      <c r="A261" s="127" t="s">
        <v>46</v>
      </c>
      <c r="B261" s="24" t="s">
        <v>305</v>
      </c>
      <c r="C261" s="45" t="s">
        <v>13</v>
      </c>
      <c r="D261" s="123">
        <f>J261+O261+T261+Y261+AD261+E261</f>
        <v>41</v>
      </c>
      <c r="E261" s="26">
        <v>5</v>
      </c>
      <c r="F261" s="46" t="s">
        <v>17</v>
      </c>
      <c r="G261" s="28">
        <v>4</v>
      </c>
      <c r="H261" s="28" t="s">
        <v>20</v>
      </c>
      <c r="I261" s="28">
        <v>2</v>
      </c>
      <c r="J261" s="125">
        <f t="shared" si="52"/>
        <v>6</v>
      </c>
      <c r="K261" s="30" t="s">
        <v>79</v>
      </c>
      <c r="L261" s="28">
        <v>6</v>
      </c>
      <c r="M261" s="31" t="s">
        <v>18</v>
      </c>
      <c r="N261" s="28">
        <v>5</v>
      </c>
      <c r="O261" s="125">
        <f t="shared" si="53"/>
        <v>11</v>
      </c>
      <c r="P261" s="30" t="s">
        <v>34</v>
      </c>
      <c r="Q261" s="28">
        <v>5</v>
      </c>
      <c r="R261" s="31" t="s">
        <v>22</v>
      </c>
      <c r="S261" s="32">
        <v>1</v>
      </c>
      <c r="T261" s="125">
        <f t="shared" si="54"/>
        <v>6</v>
      </c>
      <c r="U261" s="30" t="s">
        <v>15</v>
      </c>
      <c r="V261" s="28">
        <v>0</v>
      </c>
      <c r="W261" s="31" t="s">
        <v>14</v>
      </c>
      <c r="X261" s="29">
        <v>0</v>
      </c>
      <c r="Y261" s="42">
        <f t="shared" si="55"/>
        <v>0</v>
      </c>
      <c r="Z261" s="27" t="s">
        <v>16</v>
      </c>
      <c r="AA261" s="28">
        <v>7</v>
      </c>
      <c r="AB261" s="28" t="s">
        <v>26</v>
      </c>
      <c r="AC261" s="29">
        <v>6</v>
      </c>
      <c r="AD261" s="26">
        <f t="shared" si="56"/>
        <v>13</v>
      </c>
      <c r="AF261" s="22"/>
      <c r="AG261" s="22"/>
      <c r="AH261" s="22"/>
      <c r="AI261" s="22"/>
      <c r="AJ261" s="22"/>
    </row>
    <row r="262" spans="1:36" x14ac:dyDescent="0.25">
      <c r="A262" s="124" t="s">
        <v>49</v>
      </c>
      <c r="B262" s="37" t="s">
        <v>306</v>
      </c>
      <c r="C262" s="67" t="s">
        <v>108</v>
      </c>
      <c r="D262" s="123">
        <f t="shared" ref="D262:D290" si="57">J262+O262+T262+Y262+AD262</f>
        <v>39</v>
      </c>
      <c r="E262" s="26"/>
      <c r="F262" s="46"/>
      <c r="G262" s="32"/>
      <c r="H262" s="32"/>
      <c r="I262" s="32"/>
      <c r="J262" s="126">
        <f t="shared" si="52"/>
        <v>0</v>
      </c>
      <c r="K262" s="65" t="s">
        <v>26</v>
      </c>
      <c r="L262" s="32">
        <v>6</v>
      </c>
      <c r="M262" s="33" t="s">
        <v>17</v>
      </c>
      <c r="N262" s="32">
        <v>7</v>
      </c>
      <c r="O262" s="125">
        <f t="shared" si="53"/>
        <v>13</v>
      </c>
      <c r="P262" s="30" t="s">
        <v>20</v>
      </c>
      <c r="Q262" s="28">
        <v>4</v>
      </c>
      <c r="R262" s="31" t="s">
        <v>19</v>
      </c>
      <c r="S262" s="32">
        <v>5</v>
      </c>
      <c r="T262" s="125">
        <f t="shared" si="54"/>
        <v>9</v>
      </c>
      <c r="U262" s="46" t="s">
        <v>16</v>
      </c>
      <c r="V262" s="28">
        <v>5</v>
      </c>
      <c r="W262" s="31" t="s">
        <v>21</v>
      </c>
      <c r="X262" s="29">
        <v>5</v>
      </c>
      <c r="Y262" s="26">
        <f t="shared" si="55"/>
        <v>10</v>
      </c>
      <c r="Z262" s="27" t="s">
        <v>18</v>
      </c>
      <c r="AA262" s="28">
        <v>7</v>
      </c>
      <c r="AB262" s="28" t="s">
        <v>17</v>
      </c>
      <c r="AC262" s="29">
        <v>0</v>
      </c>
      <c r="AD262" s="26">
        <f t="shared" si="56"/>
        <v>7</v>
      </c>
      <c r="AF262" s="22"/>
      <c r="AG262" s="22"/>
      <c r="AH262" s="22"/>
      <c r="AI262" s="22"/>
      <c r="AJ262" s="22"/>
    </row>
    <row r="263" spans="1:36" x14ac:dyDescent="0.25">
      <c r="A263" s="124" t="s">
        <v>52</v>
      </c>
      <c r="B263" s="24" t="s">
        <v>307</v>
      </c>
      <c r="C263" s="45" t="s">
        <v>59</v>
      </c>
      <c r="D263" s="123">
        <f t="shared" si="57"/>
        <v>36</v>
      </c>
      <c r="E263" s="26"/>
      <c r="F263" s="46"/>
      <c r="G263" s="28"/>
      <c r="H263" s="28"/>
      <c r="I263" s="28"/>
      <c r="J263" s="126">
        <f t="shared" si="52"/>
        <v>0</v>
      </c>
      <c r="K263" s="27" t="s">
        <v>16</v>
      </c>
      <c r="L263" s="28">
        <v>9</v>
      </c>
      <c r="M263" s="31" t="s">
        <v>18</v>
      </c>
      <c r="N263" s="28">
        <v>9</v>
      </c>
      <c r="O263" s="26">
        <f t="shared" si="53"/>
        <v>18</v>
      </c>
      <c r="P263" s="27"/>
      <c r="Q263" s="28"/>
      <c r="R263" s="28"/>
      <c r="S263" s="28"/>
      <c r="T263" s="36">
        <f t="shared" si="54"/>
        <v>0</v>
      </c>
      <c r="U263" s="30" t="s">
        <v>20</v>
      </c>
      <c r="V263" s="28">
        <v>9</v>
      </c>
      <c r="W263" s="31" t="s">
        <v>26</v>
      </c>
      <c r="X263" s="29">
        <v>9</v>
      </c>
      <c r="Y263" s="26">
        <f t="shared" si="55"/>
        <v>18</v>
      </c>
      <c r="Z263" s="27"/>
      <c r="AA263" s="28"/>
      <c r="AB263" s="28"/>
      <c r="AC263" s="29"/>
      <c r="AD263" s="36">
        <f t="shared" si="56"/>
        <v>0</v>
      </c>
      <c r="AF263" s="22"/>
      <c r="AG263" s="22"/>
      <c r="AH263" s="22"/>
      <c r="AI263" s="22"/>
      <c r="AJ263" s="22"/>
    </row>
    <row r="264" spans="1:36" x14ac:dyDescent="0.25">
      <c r="A264" s="124" t="s">
        <v>55</v>
      </c>
      <c r="B264" s="24" t="s">
        <v>308</v>
      </c>
      <c r="C264" s="45" t="s">
        <v>59</v>
      </c>
      <c r="D264" s="123">
        <f t="shared" si="57"/>
        <v>25</v>
      </c>
      <c r="E264" s="26"/>
      <c r="F264" s="46" t="s">
        <v>33</v>
      </c>
      <c r="G264" s="28">
        <v>9</v>
      </c>
      <c r="H264" s="28" t="s">
        <v>20</v>
      </c>
      <c r="I264" s="28">
        <v>7</v>
      </c>
      <c r="J264" s="125">
        <f t="shared" si="52"/>
        <v>16</v>
      </c>
      <c r="K264" s="27"/>
      <c r="L264" s="28"/>
      <c r="M264" s="28"/>
      <c r="N264" s="28"/>
      <c r="O264" s="126">
        <f t="shared" si="53"/>
        <v>0</v>
      </c>
      <c r="P264" s="27"/>
      <c r="Q264" s="28"/>
      <c r="R264" s="28"/>
      <c r="S264" s="32"/>
      <c r="T264" s="126">
        <f t="shared" si="54"/>
        <v>0</v>
      </c>
      <c r="U264" s="46" t="s">
        <v>27</v>
      </c>
      <c r="V264" s="28">
        <v>9</v>
      </c>
      <c r="W264" s="28"/>
      <c r="X264" s="29"/>
      <c r="Y264" s="26">
        <f t="shared" si="55"/>
        <v>9</v>
      </c>
      <c r="Z264" s="27"/>
      <c r="AA264" s="28"/>
      <c r="AB264" s="28"/>
      <c r="AC264" s="29"/>
      <c r="AD264" s="36">
        <f t="shared" si="56"/>
        <v>0</v>
      </c>
      <c r="AF264" s="22"/>
      <c r="AG264" s="22"/>
      <c r="AH264" s="22"/>
      <c r="AI264" s="22"/>
      <c r="AJ264" s="22"/>
    </row>
    <row r="265" spans="1:36" x14ac:dyDescent="0.25">
      <c r="A265" s="124" t="s">
        <v>55</v>
      </c>
      <c r="B265" s="24" t="s">
        <v>309</v>
      </c>
      <c r="C265" s="45" t="s">
        <v>13</v>
      </c>
      <c r="D265" s="123">
        <f t="shared" si="57"/>
        <v>25</v>
      </c>
      <c r="E265" s="26"/>
      <c r="F265" s="46" t="s">
        <v>27</v>
      </c>
      <c r="G265" s="28">
        <v>6</v>
      </c>
      <c r="H265" s="28" t="s">
        <v>20</v>
      </c>
      <c r="I265" s="28">
        <v>1</v>
      </c>
      <c r="J265" s="125">
        <f t="shared" si="52"/>
        <v>7</v>
      </c>
      <c r="K265" s="27" t="s">
        <v>19</v>
      </c>
      <c r="L265" s="28">
        <v>2</v>
      </c>
      <c r="M265" s="31" t="s">
        <v>22</v>
      </c>
      <c r="N265" s="28">
        <v>7</v>
      </c>
      <c r="O265" s="125">
        <f t="shared" si="53"/>
        <v>9</v>
      </c>
      <c r="P265" s="27"/>
      <c r="Q265" s="28"/>
      <c r="R265" s="28"/>
      <c r="S265" s="32"/>
      <c r="T265" s="126">
        <f t="shared" si="54"/>
        <v>0</v>
      </c>
      <c r="U265" s="46" t="s">
        <v>16</v>
      </c>
      <c r="V265" s="28">
        <v>4</v>
      </c>
      <c r="W265" s="28" t="s">
        <v>14</v>
      </c>
      <c r="X265" s="29">
        <v>5</v>
      </c>
      <c r="Y265" s="26">
        <f t="shared" si="55"/>
        <v>9</v>
      </c>
      <c r="Z265" s="27"/>
      <c r="AA265" s="28"/>
      <c r="AB265" s="28"/>
      <c r="AC265" s="29"/>
      <c r="AD265" s="36">
        <f t="shared" si="56"/>
        <v>0</v>
      </c>
      <c r="AF265" s="22"/>
      <c r="AG265" s="22"/>
      <c r="AH265" s="22"/>
      <c r="AI265" s="22"/>
      <c r="AJ265" s="22"/>
    </row>
    <row r="266" spans="1:36" x14ac:dyDescent="0.25">
      <c r="A266" s="124" t="s">
        <v>60</v>
      </c>
      <c r="B266" s="24" t="s">
        <v>310</v>
      </c>
      <c r="C266" s="45" t="s">
        <v>106</v>
      </c>
      <c r="D266" s="123">
        <f t="shared" si="57"/>
        <v>23</v>
      </c>
      <c r="E266" s="26"/>
      <c r="F266" s="46" t="s">
        <v>17</v>
      </c>
      <c r="G266" s="32">
        <v>5</v>
      </c>
      <c r="H266" s="32" t="s">
        <v>20</v>
      </c>
      <c r="I266" s="32">
        <v>4</v>
      </c>
      <c r="J266" s="125">
        <f t="shared" si="52"/>
        <v>9</v>
      </c>
      <c r="K266" s="46" t="s">
        <v>19</v>
      </c>
      <c r="L266" s="32">
        <v>5</v>
      </c>
      <c r="M266" s="33" t="s">
        <v>22</v>
      </c>
      <c r="N266" s="32">
        <v>9</v>
      </c>
      <c r="O266" s="125">
        <f t="shared" si="53"/>
        <v>14</v>
      </c>
      <c r="P266" s="30"/>
      <c r="Q266" s="28"/>
      <c r="R266" s="31"/>
      <c r="S266" s="32"/>
      <c r="T266" s="126">
        <f t="shared" si="54"/>
        <v>0</v>
      </c>
      <c r="U266" s="27"/>
      <c r="V266" s="28"/>
      <c r="W266" s="31"/>
      <c r="X266" s="29"/>
      <c r="Y266" s="36">
        <f t="shared" si="55"/>
        <v>0</v>
      </c>
      <c r="Z266" s="27"/>
      <c r="AA266" s="28"/>
      <c r="AB266" s="28"/>
      <c r="AC266" s="29"/>
      <c r="AD266" s="36">
        <f t="shared" si="56"/>
        <v>0</v>
      </c>
      <c r="AF266" s="22"/>
      <c r="AG266" s="22"/>
      <c r="AH266" s="22"/>
      <c r="AI266" s="22"/>
      <c r="AJ266" s="22"/>
    </row>
    <row r="267" spans="1:36" x14ac:dyDescent="0.25">
      <c r="A267" s="124" t="s">
        <v>60</v>
      </c>
      <c r="B267" s="24" t="s">
        <v>311</v>
      </c>
      <c r="C267" s="45" t="s">
        <v>106</v>
      </c>
      <c r="D267" s="123">
        <f t="shared" si="57"/>
        <v>23</v>
      </c>
      <c r="E267" s="26"/>
      <c r="F267" s="46" t="s">
        <v>33</v>
      </c>
      <c r="G267" s="28">
        <v>5</v>
      </c>
      <c r="H267" s="28" t="s">
        <v>19</v>
      </c>
      <c r="I267" s="28">
        <v>0</v>
      </c>
      <c r="J267" s="125">
        <f t="shared" si="52"/>
        <v>5</v>
      </c>
      <c r="K267" s="30" t="s">
        <v>17</v>
      </c>
      <c r="L267" s="28">
        <v>6</v>
      </c>
      <c r="M267" s="31" t="s">
        <v>18</v>
      </c>
      <c r="N267" s="28">
        <v>6</v>
      </c>
      <c r="O267" s="125">
        <f t="shared" si="53"/>
        <v>12</v>
      </c>
      <c r="P267" s="27"/>
      <c r="Q267" s="28"/>
      <c r="R267" s="28"/>
      <c r="S267" s="32"/>
      <c r="T267" s="126">
        <f t="shared" si="54"/>
        <v>0</v>
      </c>
      <c r="U267" s="46" t="s">
        <v>27</v>
      </c>
      <c r="V267" s="28">
        <v>6</v>
      </c>
      <c r="W267" s="31" t="s">
        <v>19</v>
      </c>
      <c r="X267" s="29">
        <v>0</v>
      </c>
      <c r="Y267" s="26">
        <f t="shared" si="55"/>
        <v>6</v>
      </c>
      <c r="Z267" s="27"/>
      <c r="AA267" s="28"/>
      <c r="AB267" s="28"/>
      <c r="AC267" s="29"/>
      <c r="AD267" s="36">
        <f t="shared" si="56"/>
        <v>0</v>
      </c>
      <c r="AF267" s="22"/>
      <c r="AG267" s="22"/>
      <c r="AH267" s="22"/>
      <c r="AI267" s="22"/>
      <c r="AJ267" s="22"/>
    </row>
    <row r="268" spans="1:36" x14ac:dyDescent="0.25">
      <c r="A268" s="124" t="s">
        <v>60</v>
      </c>
      <c r="B268" s="24" t="s">
        <v>312</v>
      </c>
      <c r="C268" s="45" t="s">
        <v>59</v>
      </c>
      <c r="D268" s="123">
        <f t="shared" si="57"/>
        <v>23</v>
      </c>
      <c r="E268" s="26"/>
      <c r="F268" s="46" t="s">
        <v>33</v>
      </c>
      <c r="G268" s="32">
        <v>7</v>
      </c>
      <c r="H268" s="32" t="s">
        <v>17</v>
      </c>
      <c r="I268" s="32">
        <v>0</v>
      </c>
      <c r="J268" s="125">
        <f t="shared" si="52"/>
        <v>7</v>
      </c>
      <c r="K268" s="46"/>
      <c r="L268" s="32"/>
      <c r="M268" s="32"/>
      <c r="N268" s="32"/>
      <c r="O268" s="126">
        <f t="shared" si="53"/>
        <v>0</v>
      </c>
      <c r="P268" s="27"/>
      <c r="Q268" s="28"/>
      <c r="R268" s="28"/>
      <c r="S268" s="32"/>
      <c r="T268" s="126">
        <f t="shared" si="54"/>
        <v>0</v>
      </c>
      <c r="U268" s="46" t="s">
        <v>16</v>
      </c>
      <c r="V268" s="28">
        <v>7</v>
      </c>
      <c r="W268" s="28" t="s">
        <v>15</v>
      </c>
      <c r="X268" s="29">
        <v>9</v>
      </c>
      <c r="Y268" s="42">
        <f t="shared" si="55"/>
        <v>16</v>
      </c>
      <c r="Z268" s="27"/>
      <c r="AA268" s="28"/>
      <c r="AB268" s="28"/>
      <c r="AC268" s="29"/>
      <c r="AD268" s="36">
        <f t="shared" si="56"/>
        <v>0</v>
      </c>
      <c r="AF268" s="22"/>
      <c r="AG268" s="22"/>
      <c r="AH268" s="22"/>
      <c r="AI268" s="22"/>
      <c r="AJ268" s="22"/>
    </row>
    <row r="269" spans="1:36" x14ac:dyDescent="0.25">
      <c r="A269" s="124" t="s">
        <v>62</v>
      </c>
      <c r="B269" s="24" t="s">
        <v>313</v>
      </c>
      <c r="C269" s="67" t="s">
        <v>59</v>
      </c>
      <c r="D269" s="123">
        <f t="shared" si="57"/>
        <v>18</v>
      </c>
      <c r="E269" s="26"/>
      <c r="F269" s="46"/>
      <c r="G269" s="32"/>
      <c r="H269" s="32"/>
      <c r="I269" s="32"/>
      <c r="J269" s="126">
        <f t="shared" si="52"/>
        <v>0</v>
      </c>
      <c r="K269" s="46"/>
      <c r="L269" s="32"/>
      <c r="M269" s="32"/>
      <c r="N269" s="32"/>
      <c r="O269" s="126">
        <f t="shared" si="53"/>
        <v>0</v>
      </c>
      <c r="P269" s="30" t="s">
        <v>16</v>
      </c>
      <c r="Q269" s="28">
        <v>9</v>
      </c>
      <c r="R269" s="31" t="s">
        <v>17</v>
      </c>
      <c r="S269" s="32">
        <v>9</v>
      </c>
      <c r="T269" s="125">
        <f t="shared" si="54"/>
        <v>18</v>
      </c>
      <c r="U269" s="30"/>
      <c r="V269" s="28"/>
      <c r="W269" s="31"/>
      <c r="X269" s="29"/>
      <c r="Y269" s="36">
        <f t="shared" si="55"/>
        <v>0</v>
      </c>
      <c r="Z269" s="27"/>
      <c r="AA269" s="28"/>
      <c r="AB269" s="28"/>
      <c r="AC269" s="29"/>
      <c r="AD269" s="36">
        <f t="shared" si="56"/>
        <v>0</v>
      </c>
      <c r="AF269" s="22"/>
      <c r="AG269" s="22"/>
      <c r="AH269" s="22"/>
      <c r="AI269" s="22"/>
      <c r="AJ269" s="22"/>
    </row>
    <row r="270" spans="1:36" x14ac:dyDescent="0.25">
      <c r="A270" s="124" t="s">
        <v>62</v>
      </c>
      <c r="B270" s="24" t="s">
        <v>314</v>
      </c>
      <c r="C270" s="67" t="s">
        <v>59</v>
      </c>
      <c r="D270" s="123">
        <f t="shared" si="57"/>
        <v>18</v>
      </c>
      <c r="E270" s="26"/>
      <c r="F270" s="46"/>
      <c r="G270" s="32"/>
      <c r="H270" s="32"/>
      <c r="I270" s="32"/>
      <c r="J270" s="126">
        <f t="shared" si="52"/>
        <v>0</v>
      </c>
      <c r="K270" s="46"/>
      <c r="L270" s="32"/>
      <c r="M270" s="32"/>
      <c r="N270" s="32"/>
      <c r="O270" s="126">
        <f t="shared" si="53"/>
        <v>0</v>
      </c>
      <c r="P270" s="30" t="s">
        <v>20</v>
      </c>
      <c r="Q270" s="28">
        <v>9</v>
      </c>
      <c r="R270" s="31" t="s">
        <v>22</v>
      </c>
      <c r="S270" s="32">
        <v>9</v>
      </c>
      <c r="T270" s="125">
        <f t="shared" si="54"/>
        <v>18</v>
      </c>
      <c r="U270" s="27"/>
      <c r="V270" s="28"/>
      <c r="W270" s="28"/>
      <c r="X270" s="29"/>
      <c r="Y270" s="36">
        <f t="shared" si="55"/>
        <v>0</v>
      </c>
      <c r="Z270" s="27"/>
      <c r="AA270" s="28"/>
      <c r="AB270" s="28"/>
      <c r="AC270" s="29"/>
      <c r="AD270" s="36">
        <f t="shared" si="56"/>
        <v>0</v>
      </c>
      <c r="AF270" s="22"/>
      <c r="AG270" s="22"/>
      <c r="AH270" s="22"/>
      <c r="AI270" s="22"/>
      <c r="AJ270" s="22"/>
    </row>
    <row r="271" spans="1:36" x14ac:dyDescent="0.25">
      <c r="A271" s="124" t="s">
        <v>67</v>
      </c>
      <c r="B271" s="37" t="s">
        <v>315</v>
      </c>
      <c r="C271" s="45" t="s">
        <v>78</v>
      </c>
      <c r="D271" s="123">
        <f t="shared" si="57"/>
        <v>17</v>
      </c>
      <c r="E271" s="26"/>
      <c r="F271" s="46" t="s">
        <v>26</v>
      </c>
      <c r="G271" s="28">
        <v>6</v>
      </c>
      <c r="H271" s="28" t="s">
        <v>21</v>
      </c>
      <c r="I271" s="28">
        <v>7</v>
      </c>
      <c r="J271" s="125">
        <f t="shared" si="52"/>
        <v>13</v>
      </c>
      <c r="K271" s="30" t="s">
        <v>79</v>
      </c>
      <c r="L271" s="28">
        <v>4</v>
      </c>
      <c r="M271" s="31" t="s">
        <v>26</v>
      </c>
      <c r="N271" s="28">
        <v>0</v>
      </c>
      <c r="O271" s="125">
        <f t="shared" si="53"/>
        <v>4</v>
      </c>
      <c r="P271" s="30" t="s">
        <v>79</v>
      </c>
      <c r="Q271" s="28">
        <v>0</v>
      </c>
      <c r="R271" s="28"/>
      <c r="S271" s="32"/>
      <c r="T271" s="125">
        <f t="shared" si="54"/>
        <v>0</v>
      </c>
      <c r="U271" s="27"/>
      <c r="V271" s="28"/>
      <c r="W271" s="31"/>
      <c r="X271" s="29"/>
      <c r="Y271" s="36">
        <f t="shared" si="55"/>
        <v>0</v>
      </c>
      <c r="Z271" s="27"/>
      <c r="AA271" s="28"/>
      <c r="AB271" s="28"/>
      <c r="AC271" s="29"/>
      <c r="AD271" s="36">
        <f t="shared" si="56"/>
        <v>0</v>
      </c>
      <c r="AF271" s="22"/>
      <c r="AG271" s="22"/>
    </row>
    <row r="272" spans="1:36" x14ac:dyDescent="0.25">
      <c r="A272" s="124" t="s">
        <v>72</v>
      </c>
      <c r="B272" s="24" t="s">
        <v>316</v>
      </c>
      <c r="C272" s="45" t="s">
        <v>13</v>
      </c>
      <c r="D272" s="123">
        <f t="shared" si="57"/>
        <v>16</v>
      </c>
      <c r="E272" s="26"/>
      <c r="F272" s="46"/>
      <c r="G272" s="28"/>
      <c r="H272" s="28"/>
      <c r="I272" s="28"/>
      <c r="J272" s="126">
        <f t="shared" si="52"/>
        <v>0</v>
      </c>
      <c r="K272" s="27" t="s">
        <v>19</v>
      </c>
      <c r="L272" s="28">
        <v>7</v>
      </c>
      <c r="M272" s="31" t="s">
        <v>17</v>
      </c>
      <c r="N272" s="28">
        <v>9</v>
      </c>
      <c r="O272" s="125">
        <f t="shared" si="53"/>
        <v>16</v>
      </c>
      <c r="P272" s="27"/>
      <c r="Q272" s="28"/>
      <c r="R272" s="28"/>
      <c r="S272" s="32"/>
      <c r="T272" s="126">
        <f t="shared" si="54"/>
        <v>0</v>
      </c>
      <c r="U272" s="30"/>
      <c r="V272" s="28"/>
      <c r="W272" s="31"/>
      <c r="X272" s="29"/>
      <c r="Y272" s="36">
        <f t="shared" si="55"/>
        <v>0</v>
      </c>
      <c r="Z272" s="27"/>
      <c r="AA272" s="28"/>
      <c r="AB272" s="28"/>
      <c r="AC272" s="29"/>
      <c r="AD272" s="36">
        <f t="shared" si="56"/>
        <v>0</v>
      </c>
      <c r="AF272" s="22"/>
      <c r="AG272" s="22"/>
    </row>
    <row r="273" spans="1:36" x14ac:dyDescent="0.25">
      <c r="A273" s="124" t="s">
        <v>72</v>
      </c>
      <c r="B273" s="24" t="s">
        <v>317</v>
      </c>
      <c r="C273" s="67" t="s">
        <v>59</v>
      </c>
      <c r="D273" s="123">
        <f t="shared" si="57"/>
        <v>16</v>
      </c>
      <c r="E273" s="26"/>
      <c r="F273" s="46"/>
      <c r="G273" s="32"/>
      <c r="H273" s="32"/>
      <c r="I273" s="32"/>
      <c r="J273" s="126">
        <f t="shared" si="52"/>
        <v>0</v>
      </c>
      <c r="K273" s="46"/>
      <c r="L273" s="32"/>
      <c r="M273" s="32"/>
      <c r="N273" s="32"/>
      <c r="O273" s="126">
        <f t="shared" si="53"/>
        <v>0</v>
      </c>
      <c r="P273" s="30" t="s">
        <v>20</v>
      </c>
      <c r="Q273" s="28">
        <v>7</v>
      </c>
      <c r="R273" s="31" t="s">
        <v>19</v>
      </c>
      <c r="S273" s="32">
        <v>9</v>
      </c>
      <c r="T273" s="125">
        <f t="shared" si="54"/>
        <v>16</v>
      </c>
      <c r="U273" s="27"/>
      <c r="V273" s="28"/>
      <c r="W273" s="31"/>
      <c r="X273" s="29"/>
      <c r="Y273" s="43">
        <f t="shared" si="55"/>
        <v>0</v>
      </c>
      <c r="Z273" s="27"/>
      <c r="AA273" s="28"/>
      <c r="AB273" s="28"/>
      <c r="AC273" s="29"/>
      <c r="AD273" s="36">
        <f t="shared" si="56"/>
        <v>0</v>
      </c>
      <c r="AF273" s="22"/>
      <c r="AG273" s="22"/>
    </row>
    <row r="274" spans="1:36" x14ac:dyDescent="0.25">
      <c r="A274" s="124" t="s">
        <v>72</v>
      </c>
      <c r="B274" s="24" t="s">
        <v>318</v>
      </c>
      <c r="C274" s="67" t="s">
        <v>59</v>
      </c>
      <c r="D274" s="123">
        <f t="shared" si="57"/>
        <v>16</v>
      </c>
      <c r="E274" s="26"/>
      <c r="F274" s="46"/>
      <c r="G274" s="32"/>
      <c r="H274" s="32"/>
      <c r="I274" s="32"/>
      <c r="J274" s="126">
        <f t="shared" si="52"/>
        <v>0</v>
      </c>
      <c r="K274" s="46"/>
      <c r="L274" s="32"/>
      <c r="M274" s="32"/>
      <c r="N274" s="32"/>
      <c r="O274" s="126">
        <f t="shared" si="53"/>
        <v>0</v>
      </c>
      <c r="P274" s="30" t="s">
        <v>28</v>
      </c>
      <c r="Q274" s="28">
        <v>9</v>
      </c>
      <c r="R274" s="31" t="s">
        <v>22</v>
      </c>
      <c r="S274" s="32">
        <v>7</v>
      </c>
      <c r="T274" s="125">
        <f t="shared" si="54"/>
        <v>16</v>
      </c>
      <c r="U274" s="27"/>
      <c r="V274" s="28"/>
      <c r="W274" s="28"/>
      <c r="X274" s="29"/>
      <c r="Y274" s="36">
        <f t="shared" si="55"/>
        <v>0</v>
      </c>
      <c r="Z274" s="27"/>
      <c r="AA274" s="28"/>
      <c r="AB274" s="28"/>
      <c r="AC274" s="29"/>
      <c r="AD274" s="36">
        <f t="shared" si="56"/>
        <v>0</v>
      </c>
      <c r="AF274" s="22"/>
      <c r="AG274" s="22"/>
    </row>
    <row r="275" spans="1:36" x14ac:dyDescent="0.25">
      <c r="A275" s="124" t="s">
        <v>74</v>
      </c>
      <c r="B275" s="24" t="s">
        <v>319</v>
      </c>
      <c r="C275" s="45" t="s">
        <v>45</v>
      </c>
      <c r="D275" s="123">
        <f t="shared" si="57"/>
        <v>15</v>
      </c>
      <c r="E275" s="26"/>
      <c r="F275" s="46" t="s">
        <v>27</v>
      </c>
      <c r="G275" s="28">
        <v>9</v>
      </c>
      <c r="H275" s="28" t="s">
        <v>20</v>
      </c>
      <c r="I275" s="28">
        <v>6</v>
      </c>
      <c r="J275" s="125">
        <f t="shared" si="52"/>
        <v>15</v>
      </c>
      <c r="K275" s="27"/>
      <c r="L275" s="28"/>
      <c r="M275" s="28"/>
      <c r="N275" s="28"/>
      <c r="O275" s="126">
        <f t="shared" si="53"/>
        <v>0</v>
      </c>
      <c r="P275" s="27"/>
      <c r="Q275" s="28"/>
      <c r="R275" s="28"/>
      <c r="S275" s="32"/>
      <c r="T275" s="126">
        <f t="shared" si="54"/>
        <v>0</v>
      </c>
      <c r="U275" s="30"/>
      <c r="V275" s="28"/>
      <c r="W275" s="31"/>
      <c r="X275" s="29"/>
      <c r="Y275" s="36">
        <f t="shared" si="55"/>
        <v>0</v>
      </c>
      <c r="Z275" s="27"/>
      <c r="AA275" s="28"/>
      <c r="AB275" s="28"/>
      <c r="AC275" s="29"/>
      <c r="AD275" s="36">
        <f t="shared" si="56"/>
        <v>0</v>
      </c>
      <c r="AF275" s="22"/>
      <c r="AG275" s="22"/>
    </row>
    <row r="276" spans="1:36" x14ac:dyDescent="0.25">
      <c r="A276" s="127" t="s">
        <v>76</v>
      </c>
      <c r="B276" s="24" t="s">
        <v>320</v>
      </c>
      <c r="C276" s="45" t="s">
        <v>45</v>
      </c>
      <c r="D276" s="123">
        <f t="shared" si="57"/>
        <v>14</v>
      </c>
      <c r="E276" s="36">
        <v>0</v>
      </c>
      <c r="F276" s="46" t="s">
        <v>15</v>
      </c>
      <c r="G276" s="32">
        <v>9</v>
      </c>
      <c r="H276" s="32" t="s">
        <v>20</v>
      </c>
      <c r="I276" s="32">
        <v>5</v>
      </c>
      <c r="J276" s="125">
        <f t="shared" si="52"/>
        <v>14</v>
      </c>
      <c r="K276" s="46"/>
      <c r="L276" s="32"/>
      <c r="M276" s="32"/>
      <c r="N276" s="32"/>
      <c r="O276" s="126">
        <f t="shared" si="53"/>
        <v>0</v>
      </c>
      <c r="P276" s="27"/>
      <c r="Q276" s="28"/>
      <c r="R276" s="28"/>
      <c r="S276" s="32"/>
      <c r="T276" s="126">
        <f t="shared" si="54"/>
        <v>0</v>
      </c>
      <c r="U276" s="27"/>
      <c r="V276" s="28"/>
      <c r="W276" s="28"/>
      <c r="X276" s="29"/>
      <c r="Y276" s="36">
        <f t="shared" si="55"/>
        <v>0</v>
      </c>
      <c r="Z276" s="27"/>
      <c r="AA276" s="28"/>
      <c r="AB276" s="28"/>
      <c r="AC276" s="29"/>
      <c r="AD276" s="36">
        <f t="shared" si="56"/>
        <v>0</v>
      </c>
      <c r="AF276" s="22"/>
      <c r="AG276" s="22"/>
    </row>
    <row r="277" spans="1:36" x14ac:dyDescent="0.25">
      <c r="A277" s="127" t="s">
        <v>76</v>
      </c>
      <c r="B277" s="24" t="s">
        <v>321</v>
      </c>
      <c r="C277" s="67" t="s">
        <v>54</v>
      </c>
      <c r="D277" s="123">
        <f t="shared" si="57"/>
        <v>14</v>
      </c>
      <c r="E277" s="26"/>
      <c r="F277" s="46"/>
      <c r="G277" s="32"/>
      <c r="H277" s="32"/>
      <c r="I277" s="32"/>
      <c r="J277" s="126">
        <f t="shared" si="52"/>
        <v>0</v>
      </c>
      <c r="K277" s="46"/>
      <c r="L277" s="32"/>
      <c r="M277" s="32"/>
      <c r="N277" s="32"/>
      <c r="O277" s="126">
        <f t="shared" si="53"/>
        <v>0</v>
      </c>
      <c r="P277" s="30" t="s">
        <v>17</v>
      </c>
      <c r="Q277" s="28">
        <v>7</v>
      </c>
      <c r="R277" s="31" t="s">
        <v>19</v>
      </c>
      <c r="S277" s="32">
        <v>7</v>
      </c>
      <c r="T277" s="125">
        <f t="shared" si="54"/>
        <v>14</v>
      </c>
      <c r="U277" s="27"/>
      <c r="V277" s="28"/>
      <c r="W277" s="28"/>
      <c r="X277" s="29"/>
      <c r="Y277" s="36">
        <f t="shared" si="55"/>
        <v>0</v>
      </c>
      <c r="Z277" s="27"/>
      <c r="AA277" s="28"/>
      <c r="AB277" s="28"/>
      <c r="AC277" s="29"/>
      <c r="AD277" s="36">
        <f t="shared" si="56"/>
        <v>0</v>
      </c>
      <c r="AF277" s="22"/>
      <c r="AG277" s="22"/>
    </row>
    <row r="278" spans="1:36" x14ac:dyDescent="0.25">
      <c r="A278" s="127" t="s">
        <v>76</v>
      </c>
      <c r="B278" s="24" t="s">
        <v>322</v>
      </c>
      <c r="C278" s="67" t="s">
        <v>69</v>
      </c>
      <c r="D278" s="123">
        <f t="shared" si="57"/>
        <v>14</v>
      </c>
      <c r="E278" s="26"/>
      <c r="F278" s="46"/>
      <c r="G278" s="32"/>
      <c r="H278" s="32"/>
      <c r="I278" s="32"/>
      <c r="J278" s="126">
        <f t="shared" si="52"/>
        <v>0</v>
      </c>
      <c r="K278" s="46"/>
      <c r="L278" s="32"/>
      <c r="M278" s="32"/>
      <c r="N278" s="32"/>
      <c r="O278" s="126">
        <f t="shared" si="53"/>
        <v>0</v>
      </c>
      <c r="P278" s="30"/>
      <c r="Q278" s="28"/>
      <c r="R278" s="31"/>
      <c r="S278" s="32"/>
      <c r="T278" s="126">
        <f t="shared" si="54"/>
        <v>0</v>
      </c>
      <c r="U278" s="46"/>
      <c r="V278" s="28"/>
      <c r="W278" s="28"/>
      <c r="X278" s="29"/>
      <c r="Y278" s="36">
        <f t="shared" si="55"/>
        <v>0</v>
      </c>
      <c r="Z278" s="27" t="s">
        <v>20</v>
      </c>
      <c r="AA278" s="28">
        <v>7</v>
      </c>
      <c r="AB278" s="28" t="s">
        <v>22</v>
      </c>
      <c r="AC278" s="29">
        <v>7</v>
      </c>
      <c r="AD278" s="26">
        <f t="shared" si="56"/>
        <v>14</v>
      </c>
      <c r="AF278" s="22"/>
      <c r="AG278" s="22"/>
    </row>
    <row r="279" spans="1:36" x14ac:dyDescent="0.25">
      <c r="A279" s="127" t="s">
        <v>129</v>
      </c>
      <c r="B279" s="24" t="s">
        <v>323</v>
      </c>
      <c r="C279" s="67" t="s">
        <v>59</v>
      </c>
      <c r="D279" s="123">
        <f t="shared" si="57"/>
        <v>12</v>
      </c>
      <c r="E279" s="26"/>
      <c r="F279" s="46"/>
      <c r="G279" s="32"/>
      <c r="H279" s="32"/>
      <c r="I279" s="32"/>
      <c r="J279" s="126">
        <f t="shared" si="52"/>
        <v>0</v>
      </c>
      <c r="K279" s="46"/>
      <c r="L279" s="32"/>
      <c r="M279" s="32"/>
      <c r="N279" s="32"/>
      <c r="O279" s="126">
        <f t="shared" si="53"/>
        <v>0</v>
      </c>
      <c r="P279" s="30" t="s">
        <v>16</v>
      </c>
      <c r="Q279" s="28">
        <v>7</v>
      </c>
      <c r="R279" s="31" t="s">
        <v>28</v>
      </c>
      <c r="S279" s="32">
        <v>5</v>
      </c>
      <c r="T279" s="125">
        <f t="shared" si="54"/>
        <v>12</v>
      </c>
      <c r="U279" s="27"/>
      <c r="V279" s="28"/>
      <c r="W279" s="28"/>
      <c r="X279" s="29"/>
      <c r="Y279" s="36">
        <f t="shared" si="55"/>
        <v>0</v>
      </c>
      <c r="Z279" s="27"/>
      <c r="AA279" s="28"/>
      <c r="AB279" s="28"/>
      <c r="AC279" s="29"/>
      <c r="AD279" s="36">
        <f t="shared" si="56"/>
        <v>0</v>
      </c>
      <c r="AF279" s="22"/>
      <c r="AG279" s="22"/>
    </row>
    <row r="280" spans="1:36" x14ac:dyDescent="0.25">
      <c r="A280" s="127" t="s">
        <v>129</v>
      </c>
      <c r="B280" s="24" t="s">
        <v>324</v>
      </c>
      <c r="C280" s="67" t="s">
        <v>54</v>
      </c>
      <c r="D280" s="123">
        <f t="shared" si="57"/>
        <v>12</v>
      </c>
      <c r="E280" s="26"/>
      <c r="F280" s="46"/>
      <c r="G280" s="32"/>
      <c r="H280" s="32"/>
      <c r="I280" s="32"/>
      <c r="J280" s="126">
        <f t="shared" si="52"/>
        <v>0</v>
      </c>
      <c r="K280" s="46"/>
      <c r="L280" s="32"/>
      <c r="M280" s="32"/>
      <c r="N280" s="32"/>
      <c r="O280" s="126">
        <f t="shared" si="53"/>
        <v>0</v>
      </c>
      <c r="P280" s="30" t="s">
        <v>17</v>
      </c>
      <c r="Q280" s="28">
        <v>6</v>
      </c>
      <c r="R280" s="31" t="s">
        <v>19</v>
      </c>
      <c r="S280" s="32">
        <v>6</v>
      </c>
      <c r="T280" s="125">
        <f t="shared" si="54"/>
        <v>12</v>
      </c>
      <c r="U280" s="27"/>
      <c r="V280" s="28"/>
      <c r="W280" s="28"/>
      <c r="X280" s="29"/>
      <c r="Y280" s="36">
        <f t="shared" si="55"/>
        <v>0</v>
      </c>
      <c r="Z280" s="27"/>
      <c r="AA280" s="28"/>
      <c r="AB280" s="28"/>
      <c r="AC280" s="29"/>
      <c r="AD280" s="36">
        <f t="shared" si="56"/>
        <v>0</v>
      </c>
      <c r="AF280" s="22"/>
      <c r="AG280" s="22"/>
    </row>
    <row r="281" spans="1:36" x14ac:dyDescent="0.25">
      <c r="A281" s="127" t="s">
        <v>131</v>
      </c>
      <c r="B281" s="24" t="s">
        <v>325</v>
      </c>
      <c r="C281" s="67" t="s">
        <v>54</v>
      </c>
      <c r="D281" s="123">
        <f t="shared" si="57"/>
        <v>11</v>
      </c>
      <c r="E281" s="26"/>
      <c r="F281" s="46"/>
      <c r="G281" s="32"/>
      <c r="H281" s="32"/>
      <c r="I281" s="32"/>
      <c r="J281" s="126">
        <f t="shared" si="52"/>
        <v>0</v>
      </c>
      <c r="K281" s="46"/>
      <c r="L281" s="32"/>
      <c r="M281" s="32"/>
      <c r="N281" s="32"/>
      <c r="O281" s="126">
        <f t="shared" si="53"/>
        <v>0</v>
      </c>
      <c r="P281" s="31" t="s">
        <v>34</v>
      </c>
      <c r="Q281" s="28">
        <v>7</v>
      </c>
      <c r="R281" s="31" t="s">
        <v>19</v>
      </c>
      <c r="S281" s="32">
        <v>4</v>
      </c>
      <c r="T281" s="125">
        <f t="shared" si="54"/>
        <v>11</v>
      </c>
      <c r="U281" s="27"/>
      <c r="V281" s="28"/>
      <c r="W281" s="28"/>
      <c r="X281" s="29"/>
      <c r="Y281" s="36">
        <f t="shared" si="55"/>
        <v>0</v>
      </c>
      <c r="Z281" s="27"/>
      <c r="AA281" s="28"/>
      <c r="AB281" s="28"/>
      <c r="AC281" s="29"/>
      <c r="AD281" s="36">
        <f t="shared" si="56"/>
        <v>0</v>
      </c>
      <c r="AF281" s="22"/>
      <c r="AG281" s="22"/>
      <c r="AH281" s="22"/>
      <c r="AI281" s="22"/>
      <c r="AJ281" s="22"/>
    </row>
    <row r="282" spans="1:36" x14ac:dyDescent="0.25">
      <c r="A282" s="127" t="s">
        <v>135</v>
      </c>
      <c r="B282" s="24" t="s">
        <v>326</v>
      </c>
      <c r="C282" s="45" t="s">
        <v>66</v>
      </c>
      <c r="D282" s="123">
        <f t="shared" si="57"/>
        <v>8</v>
      </c>
      <c r="E282" s="26"/>
      <c r="F282" s="46"/>
      <c r="G282" s="32"/>
      <c r="H282" s="32"/>
      <c r="I282" s="32"/>
      <c r="J282" s="126">
        <f t="shared" si="52"/>
        <v>0</v>
      </c>
      <c r="K282" s="46" t="s">
        <v>19</v>
      </c>
      <c r="L282" s="32">
        <v>3</v>
      </c>
      <c r="M282" s="33" t="s">
        <v>17</v>
      </c>
      <c r="N282" s="32">
        <v>5</v>
      </c>
      <c r="O282" s="125">
        <f t="shared" si="53"/>
        <v>8</v>
      </c>
      <c r="P282" s="28"/>
      <c r="Q282" s="28"/>
      <c r="R282" s="28"/>
      <c r="S282" s="32"/>
      <c r="T282" s="126">
        <f t="shared" si="54"/>
        <v>0</v>
      </c>
      <c r="U282" s="27"/>
      <c r="V282" s="28"/>
      <c r="W282" s="28"/>
      <c r="X282" s="29"/>
      <c r="Y282" s="36">
        <f t="shared" si="55"/>
        <v>0</v>
      </c>
      <c r="Z282" s="27"/>
      <c r="AA282" s="28"/>
      <c r="AB282" s="28"/>
      <c r="AC282" s="29"/>
      <c r="AD282" s="36">
        <f t="shared" si="56"/>
        <v>0</v>
      </c>
      <c r="AF282" s="22"/>
      <c r="AG282" s="22"/>
      <c r="AH282" s="22"/>
      <c r="AI282" s="22"/>
      <c r="AJ282" s="22"/>
    </row>
    <row r="283" spans="1:36" x14ac:dyDescent="0.25">
      <c r="A283" s="127" t="s">
        <v>135</v>
      </c>
      <c r="B283" s="24" t="s">
        <v>327</v>
      </c>
      <c r="C283" s="67" t="s">
        <v>102</v>
      </c>
      <c r="D283" s="123">
        <f t="shared" si="57"/>
        <v>8</v>
      </c>
      <c r="E283" s="26"/>
      <c r="F283" s="46"/>
      <c r="G283" s="32"/>
      <c r="H283" s="32"/>
      <c r="I283" s="32"/>
      <c r="J283" s="126">
        <f t="shared" si="52"/>
        <v>0</v>
      </c>
      <c r="K283" s="46"/>
      <c r="L283" s="32"/>
      <c r="M283" s="32"/>
      <c r="N283" s="32"/>
      <c r="O283" s="126">
        <f t="shared" si="53"/>
        <v>0</v>
      </c>
      <c r="P283" s="31" t="s">
        <v>20</v>
      </c>
      <c r="Q283" s="28">
        <v>3</v>
      </c>
      <c r="R283" s="31" t="s">
        <v>17</v>
      </c>
      <c r="S283" s="32">
        <v>5</v>
      </c>
      <c r="T283" s="125">
        <f t="shared" si="54"/>
        <v>8</v>
      </c>
      <c r="U283" s="27"/>
      <c r="V283" s="28"/>
      <c r="W283" s="28"/>
      <c r="X283" s="29"/>
      <c r="Y283" s="36">
        <f t="shared" si="55"/>
        <v>0</v>
      </c>
      <c r="Z283" s="27"/>
      <c r="AA283" s="28"/>
      <c r="AB283" s="28"/>
      <c r="AC283" s="29"/>
      <c r="AD283" s="36">
        <f t="shared" si="56"/>
        <v>0</v>
      </c>
      <c r="AF283" s="22"/>
      <c r="AG283" s="22"/>
      <c r="AH283" s="22"/>
      <c r="AI283" s="22"/>
      <c r="AJ283" s="22"/>
    </row>
    <row r="284" spans="1:36" x14ac:dyDescent="0.25">
      <c r="A284" s="127" t="s">
        <v>137</v>
      </c>
      <c r="B284" s="24" t="s">
        <v>328</v>
      </c>
      <c r="C284" s="67" t="s">
        <v>48</v>
      </c>
      <c r="D284" s="123">
        <f t="shared" si="57"/>
        <v>7</v>
      </c>
      <c r="E284" s="26"/>
      <c r="F284" s="46"/>
      <c r="G284" s="32"/>
      <c r="H284" s="32"/>
      <c r="I284" s="32"/>
      <c r="J284" s="126">
        <f t="shared" si="52"/>
        <v>0</v>
      </c>
      <c r="K284" s="46"/>
      <c r="L284" s="32"/>
      <c r="M284" s="32"/>
      <c r="N284" s="32"/>
      <c r="O284" s="126">
        <f t="shared" si="53"/>
        <v>0</v>
      </c>
      <c r="P284" s="30" t="s">
        <v>28</v>
      </c>
      <c r="Q284" s="28">
        <v>4</v>
      </c>
      <c r="R284" s="31" t="s">
        <v>22</v>
      </c>
      <c r="S284" s="32">
        <v>3</v>
      </c>
      <c r="T284" s="125">
        <f t="shared" si="54"/>
        <v>7</v>
      </c>
      <c r="U284" s="27"/>
      <c r="V284" s="28"/>
      <c r="W284" s="28"/>
      <c r="X284" s="29"/>
      <c r="Y284" s="36">
        <f t="shared" si="55"/>
        <v>0</v>
      </c>
      <c r="Z284" s="27"/>
      <c r="AA284" s="28"/>
      <c r="AB284" s="28"/>
      <c r="AC284" s="29"/>
      <c r="AD284" s="36">
        <f t="shared" si="56"/>
        <v>0</v>
      </c>
      <c r="AF284" s="22"/>
      <c r="AG284" s="22"/>
      <c r="AH284" s="22"/>
      <c r="AI284" s="22"/>
      <c r="AJ284" s="22"/>
    </row>
    <row r="285" spans="1:36" x14ac:dyDescent="0.25">
      <c r="A285" s="127" t="s">
        <v>198</v>
      </c>
      <c r="B285" s="24" t="s">
        <v>329</v>
      </c>
      <c r="C285" s="67" t="s">
        <v>13</v>
      </c>
      <c r="D285" s="123">
        <f t="shared" si="57"/>
        <v>6</v>
      </c>
      <c r="E285" s="26"/>
      <c r="F285" s="46"/>
      <c r="G285" s="32"/>
      <c r="H285" s="32"/>
      <c r="I285" s="32"/>
      <c r="J285" s="126">
        <f t="shared" si="52"/>
        <v>0</v>
      </c>
      <c r="K285" s="65" t="s">
        <v>20</v>
      </c>
      <c r="L285" s="32">
        <v>6</v>
      </c>
      <c r="M285" s="33" t="s">
        <v>22</v>
      </c>
      <c r="N285" s="32">
        <v>0</v>
      </c>
      <c r="O285" s="125">
        <f t="shared" si="53"/>
        <v>6</v>
      </c>
      <c r="P285" s="30" t="s">
        <v>16</v>
      </c>
      <c r="Q285" s="28">
        <v>0</v>
      </c>
      <c r="R285" s="31" t="s">
        <v>17</v>
      </c>
      <c r="S285" s="32">
        <v>0</v>
      </c>
      <c r="T285" s="125">
        <f t="shared" si="54"/>
        <v>0</v>
      </c>
      <c r="U285" s="27"/>
      <c r="V285" s="28"/>
      <c r="W285" s="28"/>
      <c r="X285" s="29"/>
      <c r="Y285" s="36">
        <f t="shared" si="55"/>
        <v>0</v>
      </c>
      <c r="Z285" s="27"/>
      <c r="AA285" s="28"/>
      <c r="AB285" s="28"/>
      <c r="AC285" s="29"/>
      <c r="AD285" s="36">
        <f t="shared" si="56"/>
        <v>0</v>
      </c>
      <c r="AF285" s="22"/>
      <c r="AG285" s="22"/>
      <c r="AH285" s="22"/>
      <c r="AI285" s="22"/>
      <c r="AJ285" s="22"/>
    </row>
    <row r="286" spans="1:36" x14ac:dyDescent="0.25">
      <c r="A286" s="127" t="s">
        <v>203</v>
      </c>
      <c r="B286" s="24" t="s">
        <v>330</v>
      </c>
      <c r="C286" s="67" t="s">
        <v>59</v>
      </c>
      <c r="D286" s="123">
        <f t="shared" si="57"/>
        <v>5</v>
      </c>
      <c r="E286" s="26"/>
      <c r="F286" s="46"/>
      <c r="G286" s="32"/>
      <c r="H286" s="32"/>
      <c r="I286" s="32"/>
      <c r="J286" s="126">
        <f t="shared" si="52"/>
        <v>0</v>
      </c>
      <c r="K286" s="46"/>
      <c r="L286" s="32"/>
      <c r="M286" s="32"/>
      <c r="N286" s="32"/>
      <c r="O286" s="126">
        <f t="shared" si="53"/>
        <v>0</v>
      </c>
      <c r="P286" s="30" t="s">
        <v>17</v>
      </c>
      <c r="Q286" s="28">
        <v>5</v>
      </c>
      <c r="R286" s="31"/>
      <c r="S286" s="32"/>
      <c r="T286" s="125">
        <f t="shared" si="54"/>
        <v>5</v>
      </c>
      <c r="U286" s="27"/>
      <c r="V286" s="28"/>
      <c r="W286" s="28"/>
      <c r="X286" s="29"/>
      <c r="Y286" s="36">
        <f t="shared" si="55"/>
        <v>0</v>
      </c>
      <c r="Z286" s="27"/>
      <c r="AA286" s="28"/>
      <c r="AB286" s="28"/>
      <c r="AC286" s="29"/>
      <c r="AD286" s="36">
        <f t="shared" si="56"/>
        <v>0</v>
      </c>
      <c r="AF286" s="22"/>
      <c r="AG286" s="22"/>
      <c r="AH286" s="22"/>
      <c r="AI286" s="22"/>
      <c r="AJ286" s="22"/>
    </row>
    <row r="287" spans="1:36" x14ac:dyDescent="0.25">
      <c r="A287" s="47" t="s">
        <v>206</v>
      </c>
      <c r="B287" s="37" t="s">
        <v>331</v>
      </c>
      <c r="C287" s="67" t="s">
        <v>59</v>
      </c>
      <c r="D287" s="123">
        <f t="shared" si="57"/>
        <v>4</v>
      </c>
      <c r="E287" s="26"/>
      <c r="F287" s="46"/>
      <c r="G287" s="32"/>
      <c r="H287" s="32"/>
      <c r="I287" s="32"/>
      <c r="J287" s="126">
        <f t="shared" si="52"/>
        <v>0</v>
      </c>
      <c r="K287" s="46"/>
      <c r="L287" s="32"/>
      <c r="M287" s="32"/>
      <c r="N287" s="32"/>
      <c r="O287" s="126">
        <f t="shared" si="53"/>
        <v>0</v>
      </c>
      <c r="P287" s="30" t="s">
        <v>17</v>
      </c>
      <c r="Q287" s="28">
        <v>4</v>
      </c>
      <c r="R287" s="31"/>
      <c r="S287" s="32"/>
      <c r="T287" s="125">
        <f t="shared" si="54"/>
        <v>4</v>
      </c>
      <c r="U287" s="27"/>
      <c r="V287" s="28"/>
      <c r="W287" s="28"/>
      <c r="X287" s="29"/>
      <c r="Y287" s="36">
        <f t="shared" si="55"/>
        <v>0</v>
      </c>
      <c r="Z287" s="27"/>
      <c r="AA287" s="28"/>
      <c r="AB287" s="28"/>
      <c r="AC287" s="29"/>
      <c r="AD287" s="36">
        <f t="shared" si="56"/>
        <v>0</v>
      </c>
      <c r="AF287" s="22"/>
      <c r="AG287" s="22"/>
      <c r="AH287" s="22"/>
      <c r="AI287" s="22"/>
      <c r="AJ287" s="22"/>
    </row>
    <row r="288" spans="1:36" x14ac:dyDescent="0.25">
      <c r="A288" s="47" t="s">
        <v>276</v>
      </c>
      <c r="B288" s="74" t="s">
        <v>332</v>
      </c>
      <c r="C288" s="82" t="s">
        <v>333</v>
      </c>
      <c r="D288" s="123">
        <f t="shared" si="57"/>
        <v>0</v>
      </c>
      <c r="E288" s="26"/>
      <c r="F288" s="77"/>
      <c r="G288" s="78"/>
      <c r="H288" s="78"/>
      <c r="I288" s="79"/>
      <c r="J288" s="126">
        <f t="shared" si="52"/>
        <v>0</v>
      </c>
      <c r="K288" s="77"/>
      <c r="L288" s="78"/>
      <c r="M288" s="78"/>
      <c r="N288" s="79"/>
      <c r="O288" s="126">
        <f t="shared" si="53"/>
        <v>0</v>
      </c>
      <c r="P288" s="69" t="s">
        <v>28</v>
      </c>
      <c r="Q288" s="70">
        <v>0</v>
      </c>
      <c r="R288" s="71"/>
      <c r="S288" s="79"/>
      <c r="T288" s="125">
        <f t="shared" si="54"/>
        <v>0</v>
      </c>
      <c r="U288" s="27"/>
      <c r="V288" s="70"/>
      <c r="W288" s="70"/>
      <c r="X288" s="72"/>
      <c r="Y288" s="36">
        <f t="shared" si="55"/>
        <v>0</v>
      </c>
      <c r="Z288" s="27"/>
      <c r="AA288" s="28"/>
      <c r="AB288" s="28"/>
      <c r="AC288" s="29"/>
      <c r="AD288" s="36">
        <f t="shared" si="56"/>
        <v>0</v>
      </c>
      <c r="AF288" s="22"/>
      <c r="AG288" s="22"/>
      <c r="AH288" s="22"/>
      <c r="AI288" s="22"/>
      <c r="AJ288" s="22"/>
    </row>
    <row r="289" spans="1:36" x14ac:dyDescent="0.25">
      <c r="A289" s="47" t="s">
        <v>276</v>
      </c>
      <c r="B289" s="74" t="s">
        <v>334</v>
      </c>
      <c r="C289" s="82" t="s">
        <v>106</v>
      </c>
      <c r="D289" s="123">
        <f t="shared" si="57"/>
        <v>0</v>
      </c>
      <c r="E289" s="26"/>
      <c r="F289" s="77"/>
      <c r="G289" s="78"/>
      <c r="H289" s="78"/>
      <c r="I289" s="79"/>
      <c r="J289" s="126">
        <f t="shared" si="52"/>
        <v>0</v>
      </c>
      <c r="K289" s="77"/>
      <c r="L289" s="78"/>
      <c r="M289" s="78"/>
      <c r="N289" s="79"/>
      <c r="O289" s="126">
        <f t="shared" si="53"/>
        <v>0</v>
      </c>
      <c r="P289" s="69"/>
      <c r="Q289" s="70"/>
      <c r="R289" s="71"/>
      <c r="S289" s="79"/>
      <c r="T289" s="126">
        <f t="shared" si="54"/>
        <v>0</v>
      </c>
      <c r="U289" s="77" t="s">
        <v>27</v>
      </c>
      <c r="V289" s="70">
        <v>0</v>
      </c>
      <c r="W289" s="70"/>
      <c r="X289" s="72"/>
      <c r="Y289" s="36">
        <f t="shared" si="55"/>
        <v>0</v>
      </c>
      <c r="Z289" s="27"/>
      <c r="AA289" s="28"/>
      <c r="AB289" s="28"/>
      <c r="AC289" s="29"/>
      <c r="AD289" s="36">
        <f t="shared" si="56"/>
        <v>0</v>
      </c>
      <c r="AF289" s="22"/>
      <c r="AG289" s="22"/>
      <c r="AH289" s="22"/>
      <c r="AI289" s="22"/>
      <c r="AJ289" s="22"/>
    </row>
    <row r="290" spans="1:36" x14ac:dyDescent="0.25">
      <c r="A290" s="47" t="s">
        <v>276</v>
      </c>
      <c r="B290" s="74" t="s">
        <v>335</v>
      </c>
      <c r="C290" s="82" t="s">
        <v>59</v>
      </c>
      <c r="D290" s="123">
        <f t="shared" si="57"/>
        <v>0</v>
      </c>
      <c r="E290" s="83"/>
      <c r="F290" s="77"/>
      <c r="G290" s="78"/>
      <c r="H290" s="78"/>
      <c r="I290" s="79"/>
      <c r="J290" s="126">
        <f t="shared" si="52"/>
        <v>0</v>
      </c>
      <c r="K290" s="77"/>
      <c r="L290" s="78"/>
      <c r="M290" s="78"/>
      <c r="N290" s="79"/>
      <c r="O290" s="126">
        <f t="shared" si="53"/>
        <v>0</v>
      </c>
      <c r="P290" s="69"/>
      <c r="Q290" s="70"/>
      <c r="R290" s="71"/>
      <c r="S290" s="79"/>
      <c r="T290" s="126">
        <f t="shared" si="54"/>
        <v>0</v>
      </c>
      <c r="U290" s="77" t="s">
        <v>19</v>
      </c>
      <c r="V290" s="70">
        <v>0</v>
      </c>
      <c r="W290" s="70"/>
      <c r="X290" s="72"/>
      <c r="Y290" s="36">
        <f t="shared" si="55"/>
        <v>0</v>
      </c>
      <c r="Z290" s="84"/>
      <c r="AA290" s="70"/>
      <c r="AB290" s="70"/>
      <c r="AC290" s="72"/>
      <c r="AD290" s="36">
        <f t="shared" si="56"/>
        <v>0</v>
      </c>
      <c r="AF290" s="22"/>
      <c r="AG290" s="22"/>
      <c r="AH290" s="22"/>
      <c r="AI290" s="22"/>
      <c r="AJ290" s="22"/>
    </row>
    <row r="291" spans="1:36" ht="15.75" thickBot="1" x14ac:dyDescent="0.3">
      <c r="A291" s="51"/>
      <c r="B291" s="85"/>
      <c r="C291" s="53"/>
      <c r="D291" s="143"/>
      <c r="E291" s="54"/>
      <c r="F291" s="86"/>
      <c r="G291" s="87"/>
      <c r="H291" s="87"/>
      <c r="I291" s="88"/>
      <c r="J291" s="128"/>
      <c r="K291" s="86"/>
      <c r="L291" s="87"/>
      <c r="M291" s="87"/>
      <c r="N291" s="88"/>
      <c r="O291" s="128"/>
      <c r="P291" s="86"/>
      <c r="Q291" s="87"/>
      <c r="R291" s="87"/>
      <c r="S291" s="88"/>
      <c r="T291" s="128"/>
      <c r="U291" s="86"/>
      <c r="V291" s="87"/>
      <c r="W291" s="87"/>
      <c r="X291" s="88"/>
      <c r="Y291" s="54"/>
      <c r="Z291" s="55"/>
      <c r="AA291" s="56"/>
      <c r="AB291" s="56"/>
      <c r="AC291" s="53"/>
      <c r="AD291" s="57">
        <f t="shared" si="56"/>
        <v>0</v>
      </c>
      <c r="AF291" s="22"/>
      <c r="AG291" s="22"/>
      <c r="AH291" s="22"/>
      <c r="AI291" s="22"/>
      <c r="AJ291" s="22"/>
    </row>
    <row r="292" spans="1:36" x14ac:dyDescent="0.25">
      <c r="A292" s="62"/>
      <c r="B292" s="62"/>
      <c r="C292" s="62"/>
      <c r="E292" s="62"/>
    </row>
    <row r="293" spans="1:36" x14ac:dyDescent="0.25">
      <c r="A293" s="62"/>
      <c r="B293" s="62"/>
      <c r="C293" s="62"/>
      <c r="E293" s="62"/>
    </row>
    <row r="295" spans="1:36" ht="15.75" thickBot="1" x14ac:dyDescent="0.3">
      <c r="B295" s="2" t="s">
        <v>336</v>
      </c>
    </row>
    <row r="296" spans="1:36" ht="15.75" thickBot="1" x14ac:dyDescent="0.3">
      <c r="A296" s="5" t="s">
        <v>1</v>
      </c>
      <c r="B296" s="6" t="s">
        <v>2</v>
      </c>
      <c r="C296" s="7" t="s">
        <v>3</v>
      </c>
      <c r="D296" s="142" t="s">
        <v>4</v>
      </c>
      <c r="E296" s="5" t="s">
        <v>5</v>
      </c>
      <c r="F296" s="145" t="s">
        <v>6</v>
      </c>
      <c r="G296" s="146"/>
      <c r="H296" s="146"/>
      <c r="I296" s="146"/>
      <c r="J296" s="147"/>
      <c r="K296" s="145" t="s">
        <v>7</v>
      </c>
      <c r="L296" s="148"/>
      <c r="M296" s="148"/>
      <c r="N296" s="148"/>
      <c r="O296" s="149"/>
      <c r="P296" s="145" t="s">
        <v>8</v>
      </c>
      <c r="Q296" s="146"/>
      <c r="R296" s="146"/>
      <c r="S296" s="146"/>
      <c r="T296" s="147"/>
      <c r="U296" s="145" t="s">
        <v>9</v>
      </c>
      <c r="V296" s="148"/>
      <c r="W296" s="148"/>
      <c r="X296" s="148"/>
      <c r="Y296" s="149"/>
      <c r="Z296" s="145" t="s">
        <v>10</v>
      </c>
      <c r="AA296" s="146"/>
      <c r="AB296" s="146"/>
      <c r="AC296" s="146"/>
      <c r="AD296" s="147"/>
      <c r="AI296" s="8"/>
      <c r="AJ296" s="8"/>
    </row>
    <row r="297" spans="1:36" ht="15.75" thickTop="1" x14ac:dyDescent="0.25">
      <c r="A297" s="9" t="s">
        <v>11</v>
      </c>
      <c r="B297" s="10" t="s">
        <v>337</v>
      </c>
      <c r="C297" s="11" t="s">
        <v>45</v>
      </c>
      <c r="D297" s="123">
        <f>J297+O297+T297+Y297+AD297</f>
        <v>72</v>
      </c>
      <c r="E297" s="12"/>
      <c r="F297" s="13" t="s">
        <v>14</v>
      </c>
      <c r="G297" s="14">
        <v>9</v>
      </c>
      <c r="H297" s="14" t="s">
        <v>20</v>
      </c>
      <c r="I297" s="15">
        <v>9</v>
      </c>
      <c r="J297" s="16">
        <f t="shared" ref="J297:J317" si="58">G297+I297</f>
        <v>18</v>
      </c>
      <c r="K297" s="13" t="s">
        <v>16</v>
      </c>
      <c r="L297" s="14">
        <v>9</v>
      </c>
      <c r="M297" s="18" t="s">
        <v>22</v>
      </c>
      <c r="N297" s="15">
        <v>9</v>
      </c>
      <c r="O297" s="16">
        <f t="shared" ref="O297:O317" si="59">L297+N297</f>
        <v>18</v>
      </c>
      <c r="P297" s="106"/>
      <c r="Q297" s="89"/>
      <c r="R297" s="89"/>
      <c r="S297" s="89"/>
      <c r="T297" s="64">
        <f t="shared" ref="T297:T317" si="60">Q297+S297</f>
        <v>0</v>
      </c>
      <c r="U297" s="106" t="s">
        <v>15</v>
      </c>
      <c r="V297" s="89">
        <v>9</v>
      </c>
      <c r="W297" s="89" t="s">
        <v>26</v>
      </c>
      <c r="X297" s="91">
        <v>9</v>
      </c>
      <c r="Y297" s="16">
        <f t="shared" ref="Y297:Y317" si="61">V297+X297</f>
        <v>18</v>
      </c>
      <c r="Z297" s="13" t="s">
        <v>18</v>
      </c>
      <c r="AA297" s="14">
        <v>9</v>
      </c>
      <c r="AB297" s="14" t="s">
        <v>17</v>
      </c>
      <c r="AC297" s="15">
        <v>9</v>
      </c>
      <c r="AD297" s="16">
        <f t="shared" ref="AD297:AD318" si="62">AA297+AC297</f>
        <v>18</v>
      </c>
      <c r="AF297" s="22"/>
      <c r="AG297" s="22"/>
      <c r="AH297" s="22"/>
      <c r="AI297" s="22"/>
      <c r="AJ297" s="22"/>
    </row>
    <row r="298" spans="1:36" x14ac:dyDescent="0.25">
      <c r="A298" s="23" t="s">
        <v>23</v>
      </c>
      <c r="B298" s="24" t="s">
        <v>338</v>
      </c>
      <c r="C298" s="35" t="s">
        <v>69</v>
      </c>
      <c r="D298" s="123">
        <f>J298+O298+T298+Y298+AD298+E298-14</f>
        <v>71</v>
      </c>
      <c r="E298" s="38">
        <v>5</v>
      </c>
      <c r="F298" s="39" t="s">
        <v>33</v>
      </c>
      <c r="G298" s="40">
        <v>9</v>
      </c>
      <c r="H298" s="40" t="s">
        <v>27</v>
      </c>
      <c r="I298" s="41">
        <v>9</v>
      </c>
      <c r="J298" s="42">
        <f t="shared" si="58"/>
        <v>18</v>
      </c>
      <c r="K298" s="39" t="s">
        <v>20</v>
      </c>
      <c r="L298" s="40">
        <v>7</v>
      </c>
      <c r="M298" s="40" t="s">
        <v>17</v>
      </c>
      <c r="N298" s="41">
        <v>9</v>
      </c>
      <c r="O298" s="42">
        <f t="shared" si="59"/>
        <v>16</v>
      </c>
      <c r="P298" s="99" t="s">
        <v>34</v>
      </c>
      <c r="Q298" s="92">
        <v>7</v>
      </c>
      <c r="R298" s="33" t="s">
        <v>28</v>
      </c>
      <c r="S298" s="92">
        <v>7</v>
      </c>
      <c r="T298" s="42">
        <f t="shared" si="60"/>
        <v>14</v>
      </c>
      <c r="U298" s="46" t="s">
        <v>21</v>
      </c>
      <c r="V298" s="32">
        <v>7</v>
      </c>
      <c r="W298" s="33" t="s">
        <v>29</v>
      </c>
      <c r="X298" s="34">
        <v>9</v>
      </c>
      <c r="Y298" s="42">
        <f t="shared" si="61"/>
        <v>16</v>
      </c>
      <c r="Z298" s="39" t="s">
        <v>16</v>
      </c>
      <c r="AA298" s="40">
        <v>7</v>
      </c>
      <c r="AB298" s="40" t="s">
        <v>26</v>
      </c>
      <c r="AC298" s="41">
        <v>9</v>
      </c>
      <c r="AD298" s="42">
        <f t="shared" si="62"/>
        <v>16</v>
      </c>
      <c r="AF298" s="22"/>
      <c r="AG298" s="22"/>
      <c r="AH298" s="22"/>
      <c r="AI298" s="22"/>
      <c r="AJ298" s="22"/>
    </row>
    <row r="299" spans="1:36" x14ac:dyDescent="0.25">
      <c r="A299" s="23" t="s">
        <v>30</v>
      </c>
      <c r="B299" s="24" t="s">
        <v>339</v>
      </c>
      <c r="C299" s="35" t="s">
        <v>13</v>
      </c>
      <c r="D299" s="123">
        <f>J299+O299+T299+Y299+AD299+E299-14</f>
        <v>69</v>
      </c>
      <c r="E299" s="26">
        <v>5</v>
      </c>
      <c r="F299" s="27" t="s">
        <v>17</v>
      </c>
      <c r="G299" s="28">
        <v>7</v>
      </c>
      <c r="H299" s="28" t="s">
        <v>21</v>
      </c>
      <c r="I299" s="29">
        <v>7</v>
      </c>
      <c r="J299" s="26">
        <f t="shared" si="58"/>
        <v>14</v>
      </c>
      <c r="K299" s="27" t="s">
        <v>19</v>
      </c>
      <c r="L299" s="28">
        <v>9</v>
      </c>
      <c r="M299" s="31" t="s">
        <v>79</v>
      </c>
      <c r="N299" s="29">
        <v>9</v>
      </c>
      <c r="O299" s="26">
        <f t="shared" si="59"/>
        <v>18</v>
      </c>
      <c r="P299" s="65" t="s">
        <v>34</v>
      </c>
      <c r="Q299" s="32">
        <v>9</v>
      </c>
      <c r="R299" s="33" t="s">
        <v>20</v>
      </c>
      <c r="S299" s="32">
        <v>7</v>
      </c>
      <c r="T299" s="26">
        <f t="shared" si="60"/>
        <v>16</v>
      </c>
      <c r="U299" s="46" t="s">
        <v>27</v>
      </c>
      <c r="V299" s="92">
        <v>7</v>
      </c>
      <c r="W299" s="92" t="s">
        <v>26</v>
      </c>
      <c r="X299" s="93">
        <v>7</v>
      </c>
      <c r="Y299" s="26">
        <f t="shared" si="61"/>
        <v>14</v>
      </c>
      <c r="Z299" s="27" t="s">
        <v>16</v>
      </c>
      <c r="AA299" s="28">
        <v>9</v>
      </c>
      <c r="AB299" s="28" t="s">
        <v>22</v>
      </c>
      <c r="AC299" s="29">
        <v>7</v>
      </c>
      <c r="AD299" s="26">
        <f t="shared" si="62"/>
        <v>16</v>
      </c>
      <c r="AF299" s="22"/>
      <c r="AG299" s="22"/>
      <c r="AH299" s="22"/>
      <c r="AI299" s="22"/>
      <c r="AJ299" s="22"/>
    </row>
    <row r="300" spans="1:36" x14ac:dyDescent="0.25">
      <c r="A300" s="23" t="s">
        <v>35</v>
      </c>
      <c r="B300" s="24" t="s">
        <v>340</v>
      </c>
      <c r="C300" s="35" t="s">
        <v>69</v>
      </c>
      <c r="D300" s="123">
        <f>J300+O300+T300+Y300+AD300+E300-13</f>
        <v>65</v>
      </c>
      <c r="E300" s="26">
        <v>5</v>
      </c>
      <c r="F300" s="27" t="s">
        <v>14</v>
      </c>
      <c r="G300" s="28">
        <v>7</v>
      </c>
      <c r="H300" s="28" t="s">
        <v>20</v>
      </c>
      <c r="I300" s="29">
        <v>6</v>
      </c>
      <c r="J300" s="26">
        <f t="shared" si="58"/>
        <v>13</v>
      </c>
      <c r="K300" s="27" t="s">
        <v>16</v>
      </c>
      <c r="L300" s="28">
        <v>7</v>
      </c>
      <c r="M300" s="31" t="s">
        <v>18</v>
      </c>
      <c r="N300" s="29">
        <v>7</v>
      </c>
      <c r="O300" s="26">
        <f t="shared" si="59"/>
        <v>14</v>
      </c>
      <c r="P300" s="65" t="s">
        <v>79</v>
      </c>
      <c r="Q300" s="32">
        <v>6</v>
      </c>
      <c r="R300" s="33" t="s">
        <v>19</v>
      </c>
      <c r="S300" s="32">
        <v>9</v>
      </c>
      <c r="T300" s="26">
        <f t="shared" si="60"/>
        <v>15</v>
      </c>
      <c r="U300" s="46" t="s">
        <v>15</v>
      </c>
      <c r="V300" s="32">
        <v>7</v>
      </c>
      <c r="W300" s="33" t="s">
        <v>26</v>
      </c>
      <c r="X300" s="34">
        <v>6</v>
      </c>
      <c r="Y300" s="26">
        <f t="shared" si="61"/>
        <v>13</v>
      </c>
      <c r="Z300" s="27" t="s">
        <v>21</v>
      </c>
      <c r="AA300" s="28">
        <v>9</v>
      </c>
      <c r="AB300" s="28" t="s">
        <v>22</v>
      </c>
      <c r="AC300" s="29">
        <v>9</v>
      </c>
      <c r="AD300" s="26">
        <f t="shared" si="62"/>
        <v>18</v>
      </c>
      <c r="AF300" s="22"/>
      <c r="AG300" s="22"/>
      <c r="AH300" s="22"/>
      <c r="AI300" s="22"/>
      <c r="AJ300" s="22"/>
    </row>
    <row r="301" spans="1:36" x14ac:dyDescent="0.25">
      <c r="A301" s="23" t="s">
        <v>37</v>
      </c>
      <c r="B301" s="24" t="s">
        <v>341</v>
      </c>
      <c r="C301" s="35" t="s">
        <v>13</v>
      </c>
      <c r="D301" s="123">
        <f>J301+O301+T301+Y301+AD301+E301-11</f>
        <v>59</v>
      </c>
      <c r="E301" s="26">
        <v>5</v>
      </c>
      <c r="F301" s="27" t="s">
        <v>14</v>
      </c>
      <c r="G301" s="28">
        <v>6</v>
      </c>
      <c r="H301" s="28" t="s">
        <v>21</v>
      </c>
      <c r="I301" s="29">
        <v>6</v>
      </c>
      <c r="J301" s="26">
        <f t="shared" si="58"/>
        <v>12</v>
      </c>
      <c r="K301" s="30" t="s">
        <v>79</v>
      </c>
      <c r="L301" s="28">
        <v>7</v>
      </c>
      <c r="M301" s="31" t="s">
        <v>22</v>
      </c>
      <c r="N301" s="29">
        <v>7</v>
      </c>
      <c r="O301" s="26">
        <f t="shared" si="59"/>
        <v>14</v>
      </c>
      <c r="P301" s="65" t="s">
        <v>18</v>
      </c>
      <c r="Q301" s="32">
        <v>6</v>
      </c>
      <c r="R301" s="33" t="s">
        <v>17</v>
      </c>
      <c r="S301" s="32">
        <v>7</v>
      </c>
      <c r="T301" s="26">
        <f t="shared" si="60"/>
        <v>13</v>
      </c>
      <c r="U301" s="46" t="s">
        <v>27</v>
      </c>
      <c r="V301" s="32">
        <v>6</v>
      </c>
      <c r="W301" s="33" t="s">
        <v>26</v>
      </c>
      <c r="X301" s="34">
        <v>5</v>
      </c>
      <c r="Y301" s="26">
        <f t="shared" si="61"/>
        <v>11</v>
      </c>
      <c r="Z301" s="27" t="s">
        <v>19</v>
      </c>
      <c r="AA301" s="28">
        <v>6</v>
      </c>
      <c r="AB301" s="28" t="s">
        <v>20</v>
      </c>
      <c r="AC301" s="29">
        <v>9</v>
      </c>
      <c r="AD301" s="26">
        <f t="shared" si="62"/>
        <v>15</v>
      </c>
      <c r="AF301" s="22"/>
      <c r="AG301" s="22"/>
      <c r="AH301" s="22"/>
      <c r="AI301" s="22"/>
      <c r="AJ301" s="22"/>
    </row>
    <row r="302" spans="1:36" x14ac:dyDescent="0.25">
      <c r="A302" s="23" t="s">
        <v>39</v>
      </c>
      <c r="B302" s="24" t="s">
        <v>342</v>
      </c>
      <c r="C302" s="35" t="s">
        <v>174</v>
      </c>
      <c r="D302" s="123">
        <f t="shared" ref="D302:D317" si="63">J302+O302+T302+Y302+AD302</f>
        <v>39</v>
      </c>
      <c r="E302" s="26"/>
      <c r="F302" s="27" t="s">
        <v>21</v>
      </c>
      <c r="G302" s="28">
        <v>9</v>
      </c>
      <c r="H302" s="28" t="s">
        <v>20</v>
      </c>
      <c r="I302" s="29">
        <v>7</v>
      </c>
      <c r="J302" s="26">
        <f t="shared" si="58"/>
        <v>16</v>
      </c>
      <c r="K302" s="27"/>
      <c r="L302" s="28"/>
      <c r="M302" s="28"/>
      <c r="N302" s="29"/>
      <c r="O302" s="36">
        <f t="shared" si="59"/>
        <v>0</v>
      </c>
      <c r="P302" s="65" t="s">
        <v>79</v>
      </c>
      <c r="Q302" s="32">
        <v>14</v>
      </c>
      <c r="R302" s="33" t="s">
        <v>22</v>
      </c>
      <c r="S302" s="32">
        <v>9</v>
      </c>
      <c r="T302" s="26">
        <f t="shared" si="60"/>
        <v>23</v>
      </c>
      <c r="U302" s="65"/>
      <c r="V302" s="32"/>
      <c r="W302" s="33"/>
      <c r="X302" s="34"/>
      <c r="Y302" s="36">
        <f t="shared" si="61"/>
        <v>0</v>
      </c>
      <c r="Z302" s="27"/>
      <c r="AA302" s="28"/>
      <c r="AB302" s="28"/>
      <c r="AC302" s="29"/>
      <c r="AD302" s="36">
        <f t="shared" si="62"/>
        <v>0</v>
      </c>
      <c r="AF302" s="22"/>
      <c r="AG302" s="22"/>
      <c r="AH302" s="22"/>
      <c r="AI302" s="22"/>
      <c r="AJ302" s="22"/>
    </row>
    <row r="303" spans="1:36" x14ac:dyDescent="0.25">
      <c r="A303" s="23" t="s">
        <v>41</v>
      </c>
      <c r="B303" s="24" t="s">
        <v>343</v>
      </c>
      <c r="C303" s="35" t="s">
        <v>69</v>
      </c>
      <c r="D303" s="123">
        <f t="shared" si="63"/>
        <v>30</v>
      </c>
      <c r="E303" s="26"/>
      <c r="F303" s="27"/>
      <c r="G303" s="28"/>
      <c r="H303" s="28"/>
      <c r="I303" s="29"/>
      <c r="J303" s="36">
        <f t="shared" si="58"/>
        <v>0</v>
      </c>
      <c r="K303" s="27" t="s">
        <v>19</v>
      </c>
      <c r="L303" s="28">
        <v>7</v>
      </c>
      <c r="M303" s="31" t="s">
        <v>18</v>
      </c>
      <c r="N303" s="29">
        <v>9</v>
      </c>
      <c r="O303" s="26">
        <f t="shared" si="59"/>
        <v>16</v>
      </c>
      <c r="P303" s="65" t="s">
        <v>16</v>
      </c>
      <c r="Q303" s="32">
        <v>7</v>
      </c>
      <c r="R303" s="33" t="s">
        <v>22</v>
      </c>
      <c r="S303" s="32">
        <v>7</v>
      </c>
      <c r="T303" s="26">
        <f t="shared" si="60"/>
        <v>14</v>
      </c>
      <c r="U303" s="46"/>
      <c r="V303" s="32"/>
      <c r="W303" s="32"/>
      <c r="X303" s="34"/>
      <c r="Y303" s="36">
        <f t="shared" si="61"/>
        <v>0</v>
      </c>
      <c r="Z303" s="27"/>
      <c r="AA303" s="28"/>
      <c r="AB303" s="28"/>
      <c r="AC303" s="29"/>
      <c r="AD303" s="36">
        <f t="shared" si="62"/>
        <v>0</v>
      </c>
      <c r="AF303" s="22"/>
      <c r="AG303" s="22"/>
      <c r="AH303" s="22"/>
      <c r="AI303" s="22"/>
      <c r="AJ303" s="22"/>
    </row>
    <row r="304" spans="1:36" x14ac:dyDescent="0.25">
      <c r="A304" s="23" t="s">
        <v>43</v>
      </c>
      <c r="B304" s="24" t="s">
        <v>344</v>
      </c>
      <c r="C304" s="35" t="s">
        <v>45</v>
      </c>
      <c r="D304" s="123">
        <f t="shared" si="63"/>
        <v>18</v>
      </c>
      <c r="E304" s="26"/>
      <c r="F304" s="27" t="s">
        <v>17</v>
      </c>
      <c r="G304" s="28">
        <v>9</v>
      </c>
      <c r="H304" s="28" t="s">
        <v>26</v>
      </c>
      <c r="I304" s="29">
        <v>9</v>
      </c>
      <c r="J304" s="26">
        <f t="shared" si="58"/>
        <v>18</v>
      </c>
      <c r="K304" s="27"/>
      <c r="L304" s="28"/>
      <c r="M304" s="28"/>
      <c r="N304" s="29"/>
      <c r="O304" s="36">
        <f t="shared" si="59"/>
        <v>0</v>
      </c>
      <c r="P304" s="46"/>
      <c r="Q304" s="32"/>
      <c r="R304" s="32"/>
      <c r="S304" s="32"/>
      <c r="T304" s="36">
        <f t="shared" si="60"/>
        <v>0</v>
      </c>
      <c r="U304" s="46"/>
      <c r="V304" s="32"/>
      <c r="W304" s="33"/>
      <c r="X304" s="34"/>
      <c r="Y304" s="36">
        <f t="shared" si="61"/>
        <v>0</v>
      </c>
      <c r="Z304" s="27"/>
      <c r="AA304" s="28"/>
      <c r="AB304" s="28"/>
      <c r="AC304" s="29"/>
      <c r="AD304" s="36">
        <f t="shared" si="62"/>
        <v>0</v>
      </c>
      <c r="AF304" s="22"/>
      <c r="AG304" s="22"/>
      <c r="AH304" s="22"/>
      <c r="AI304" s="22"/>
      <c r="AJ304" s="22"/>
    </row>
    <row r="305" spans="1:36" x14ac:dyDescent="0.25">
      <c r="A305" s="23" t="s">
        <v>43</v>
      </c>
      <c r="B305" s="24" t="s">
        <v>345</v>
      </c>
      <c r="C305" s="25" t="s">
        <v>59</v>
      </c>
      <c r="D305" s="123">
        <f t="shared" si="63"/>
        <v>18</v>
      </c>
      <c r="E305" s="26"/>
      <c r="F305" s="27"/>
      <c r="G305" s="28"/>
      <c r="H305" s="28"/>
      <c r="I305" s="29"/>
      <c r="J305" s="36">
        <f t="shared" si="58"/>
        <v>0</v>
      </c>
      <c r="K305" s="27"/>
      <c r="L305" s="28"/>
      <c r="M305" s="28"/>
      <c r="N305" s="29"/>
      <c r="O305" s="36">
        <f t="shared" si="59"/>
        <v>0</v>
      </c>
      <c r="P305" s="65" t="s">
        <v>34</v>
      </c>
      <c r="Q305" s="32">
        <v>9</v>
      </c>
      <c r="R305" s="33" t="s">
        <v>19</v>
      </c>
      <c r="S305" s="32">
        <v>9</v>
      </c>
      <c r="T305" s="26">
        <f t="shared" si="60"/>
        <v>18</v>
      </c>
      <c r="U305" s="65"/>
      <c r="V305" s="32"/>
      <c r="W305" s="33"/>
      <c r="X305" s="34"/>
      <c r="Y305" s="36">
        <f t="shared" si="61"/>
        <v>0</v>
      </c>
      <c r="Z305" s="27"/>
      <c r="AA305" s="28"/>
      <c r="AB305" s="28"/>
      <c r="AC305" s="29"/>
      <c r="AD305" s="36">
        <f t="shared" si="62"/>
        <v>0</v>
      </c>
      <c r="AF305" s="22"/>
      <c r="AG305" s="22"/>
      <c r="AH305" s="22"/>
      <c r="AI305" s="22"/>
      <c r="AJ305" s="22"/>
    </row>
    <row r="306" spans="1:36" x14ac:dyDescent="0.25">
      <c r="A306" s="23" t="s">
        <v>43</v>
      </c>
      <c r="B306" s="24" t="s">
        <v>346</v>
      </c>
      <c r="C306" s="25" t="s">
        <v>78</v>
      </c>
      <c r="D306" s="123">
        <f t="shared" si="63"/>
        <v>18</v>
      </c>
      <c r="E306" s="26"/>
      <c r="F306" s="27"/>
      <c r="G306" s="28"/>
      <c r="H306" s="28"/>
      <c r="I306" s="29"/>
      <c r="J306" s="36">
        <f t="shared" si="58"/>
        <v>0</v>
      </c>
      <c r="K306" s="27"/>
      <c r="L306" s="28"/>
      <c r="M306" s="28"/>
      <c r="N306" s="29"/>
      <c r="O306" s="36">
        <f t="shared" si="59"/>
        <v>0</v>
      </c>
      <c r="P306" s="65" t="s">
        <v>16</v>
      </c>
      <c r="Q306" s="32">
        <v>9</v>
      </c>
      <c r="R306" s="33" t="s">
        <v>20</v>
      </c>
      <c r="S306" s="32">
        <v>9</v>
      </c>
      <c r="T306" s="26">
        <f t="shared" si="60"/>
        <v>18</v>
      </c>
      <c r="U306" s="46"/>
      <c r="V306" s="32"/>
      <c r="W306" s="32"/>
      <c r="X306" s="34"/>
      <c r="Y306" s="36">
        <f t="shared" si="61"/>
        <v>0</v>
      </c>
      <c r="Z306" s="27"/>
      <c r="AA306" s="28"/>
      <c r="AB306" s="28"/>
      <c r="AC306" s="29"/>
      <c r="AD306" s="36">
        <f t="shared" si="62"/>
        <v>0</v>
      </c>
      <c r="AF306" s="22"/>
      <c r="AG306" s="22"/>
      <c r="AH306" s="22"/>
      <c r="AI306" s="22"/>
      <c r="AJ306" s="22"/>
    </row>
    <row r="307" spans="1:36" x14ac:dyDescent="0.25">
      <c r="A307" s="23" t="s">
        <v>43</v>
      </c>
      <c r="B307" s="24" t="s">
        <v>347</v>
      </c>
      <c r="C307" s="45" t="s">
        <v>59</v>
      </c>
      <c r="D307" s="123">
        <f t="shared" si="63"/>
        <v>18</v>
      </c>
      <c r="E307" s="26"/>
      <c r="F307" s="27"/>
      <c r="G307" s="28"/>
      <c r="H307" s="28"/>
      <c r="I307" s="29"/>
      <c r="J307" s="36">
        <f t="shared" si="58"/>
        <v>0</v>
      </c>
      <c r="K307" s="27"/>
      <c r="L307" s="28"/>
      <c r="M307" s="28"/>
      <c r="N307" s="29"/>
      <c r="O307" s="36">
        <f t="shared" si="59"/>
        <v>0</v>
      </c>
      <c r="P307" s="46"/>
      <c r="Q307" s="32"/>
      <c r="R307" s="32"/>
      <c r="S307" s="32"/>
      <c r="T307" s="36">
        <f t="shared" si="60"/>
        <v>0</v>
      </c>
      <c r="U307" s="46" t="s">
        <v>27</v>
      </c>
      <c r="V307" s="32">
        <v>9</v>
      </c>
      <c r="W307" s="32" t="s">
        <v>21</v>
      </c>
      <c r="X307" s="34">
        <v>9</v>
      </c>
      <c r="Y307" s="26">
        <f t="shared" si="61"/>
        <v>18</v>
      </c>
      <c r="Z307" s="27"/>
      <c r="AA307" s="28"/>
      <c r="AB307" s="28"/>
      <c r="AC307" s="29"/>
      <c r="AD307" s="36">
        <f t="shared" si="62"/>
        <v>0</v>
      </c>
      <c r="AF307" s="22"/>
      <c r="AG307" s="22"/>
      <c r="AH307" s="22"/>
      <c r="AI307" s="22"/>
      <c r="AJ307" s="22"/>
    </row>
    <row r="308" spans="1:36" x14ac:dyDescent="0.25">
      <c r="A308" s="23" t="s">
        <v>46</v>
      </c>
      <c r="B308" s="24" t="s">
        <v>348</v>
      </c>
      <c r="C308" s="25" t="s">
        <v>59</v>
      </c>
      <c r="D308" s="123">
        <f t="shared" si="63"/>
        <v>16</v>
      </c>
      <c r="E308" s="26"/>
      <c r="F308" s="27"/>
      <c r="G308" s="28"/>
      <c r="H308" s="28"/>
      <c r="I308" s="29"/>
      <c r="J308" s="36">
        <f t="shared" si="58"/>
        <v>0</v>
      </c>
      <c r="K308" s="27"/>
      <c r="L308" s="28"/>
      <c r="M308" s="28"/>
      <c r="N308" s="29"/>
      <c r="O308" s="36">
        <f t="shared" si="59"/>
        <v>0</v>
      </c>
      <c r="P308" s="65" t="s">
        <v>79</v>
      </c>
      <c r="Q308" s="32">
        <v>7</v>
      </c>
      <c r="R308" s="33" t="s">
        <v>28</v>
      </c>
      <c r="S308" s="32">
        <v>9</v>
      </c>
      <c r="T308" s="26">
        <f t="shared" si="60"/>
        <v>16</v>
      </c>
      <c r="U308" s="65"/>
      <c r="V308" s="32"/>
      <c r="W308" s="33"/>
      <c r="X308" s="34"/>
      <c r="Y308" s="36">
        <f t="shared" si="61"/>
        <v>0</v>
      </c>
      <c r="Z308" s="27"/>
      <c r="AA308" s="28"/>
      <c r="AB308" s="28"/>
      <c r="AC308" s="29"/>
      <c r="AD308" s="36">
        <f t="shared" si="62"/>
        <v>0</v>
      </c>
      <c r="AF308" s="22"/>
      <c r="AG308" s="22"/>
      <c r="AH308" s="22"/>
      <c r="AI308" s="22"/>
      <c r="AJ308" s="22"/>
    </row>
    <row r="309" spans="1:36" x14ac:dyDescent="0.25">
      <c r="A309" s="23" t="s">
        <v>46</v>
      </c>
      <c r="B309" s="129" t="s">
        <v>349</v>
      </c>
      <c r="C309" s="25" t="s">
        <v>86</v>
      </c>
      <c r="D309" s="123">
        <f t="shared" si="63"/>
        <v>16</v>
      </c>
      <c r="E309" s="26"/>
      <c r="F309" s="27"/>
      <c r="G309" s="28"/>
      <c r="H309" s="28"/>
      <c r="I309" s="29"/>
      <c r="J309" s="36">
        <f t="shared" si="58"/>
        <v>0</v>
      </c>
      <c r="K309" s="27"/>
      <c r="L309" s="28"/>
      <c r="M309" s="28"/>
      <c r="N309" s="29"/>
      <c r="O309" s="36">
        <f t="shared" si="59"/>
        <v>0</v>
      </c>
      <c r="P309" s="30" t="s">
        <v>17</v>
      </c>
      <c r="Q309" s="28">
        <v>9</v>
      </c>
      <c r="R309" s="28"/>
      <c r="S309" s="28"/>
      <c r="T309" s="26">
        <f t="shared" si="60"/>
        <v>9</v>
      </c>
      <c r="U309" s="46"/>
      <c r="V309" s="32"/>
      <c r="W309" s="32"/>
      <c r="X309" s="34"/>
      <c r="Y309" s="36">
        <f t="shared" si="61"/>
        <v>0</v>
      </c>
      <c r="Z309" s="27" t="s">
        <v>19</v>
      </c>
      <c r="AA309" s="28">
        <v>7</v>
      </c>
      <c r="AB309" s="28" t="s">
        <v>17</v>
      </c>
      <c r="AC309" s="29">
        <v>0</v>
      </c>
      <c r="AD309" s="26">
        <f t="shared" si="62"/>
        <v>7</v>
      </c>
      <c r="AF309" s="22"/>
      <c r="AG309" s="22"/>
    </row>
    <row r="310" spans="1:36" x14ac:dyDescent="0.25">
      <c r="A310" s="23" t="s">
        <v>46</v>
      </c>
      <c r="B310" s="24" t="s">
        <v>350</v>
      </c>
      <c r="C310" s="35" t="s">
        <v>13</v>
      </c>
      <c r="D310" s="123">
        <f t="shared" si="63"/>
        <v>16</v>
      </c>
      <c r="E310" s="26"/>
      <c r="F310" s="27" t="s">
        <v>33</v>
      </c>
      <c r="G310" s="28">
        <v>0</v>
      </c>
      <c r="H310" s="28" t="s">
        <v>27</v>
      </c>
      <c r="I310" s="29">
        <v>0</v>
      </c>
      <c r="J310" s="26">
        <f t="shared" si="58"/>
        <v>0</v>
      </c>
      <c r="K310" s="27"/>
      <c r="L310" s="28"/>
      <c r="M310" s="28"/>
      <c r="N310" s="29"/>
      <c r="O310" s="36">
        <f t="shared" si="59"/>
        <v>0</v>
      </c>
      <c r="P310" s="46"/>
      <c r="Q310" s="32"/>
      <c r="R310" s="32"/>
      <c r="S310" s="32"/>
      <c r="T310" s="36">
        <f t="shared" si="60"/>
        <v>0</v>
      </c>
      <c r="U310" s="46"/>
      <c r="V310" s="32"/>
      <c r="W310" s="32"/>
      <c r="X310" s="34"/>
      <c r="Y310" s="36">
        <f t="shared" si="61"/>
        <v>0</v>
      </c>
      <c r="Z310" s="27" t="s">
        <v>18</v>
      </c>
      <c r="AA310" s="28">
        <v>7</v>
      </c>
      <c r="AB310" s="28" t="s">
        <v>29</v>
      </c>
      <c r="AC310" s="29">
        <v>9</v>
      </c>
      <c r="AD310" s="26">
        <f t="shared" si="62"/>
        <v>16</v>
      </c>
      <c r="AF310" s="22"/>
      <c r="AG310" s="22"/>
    </row>
    <row r="311" spans="1:36" x14ac:dyDescent="0.25">
      <c r="A311" s="23" t="s">
        <v>46</v>
      </c>
      <c r="B311" s="24" t="s">
        <v>351</v>
      </c>
      <c r="C311" s="35" t="s">
        <v>69</v>
      </c>
      <c r="D311" s="123">
        <f t="shared" si="63"/>
        <v>16</v>
      </c>
      <c r="E311" s="26"/>
      <c r="F311" s="27"/>
      <c r="G311" s="28"/>
      <c r="H311" s="28"/>
      <c r="I311" s="29"/>
      <c r="J311" s="36">
        <f t="shared" si="58"/>
        <v>0</v>
      </c>
      <c r="K311" s="27"/>
      <c r="L311" s="28"/>
      <c r="M311" s="28"/>
      <c r="N311" s="29"/>
      <c r="O311" s="36">
        <f t="shared" si="59"/>
        <v>0</v>
      </c>
      <c r="P311" s="46"/>
      <c r="Q311" s="32"/>
      <c r="R311" s="32"/>
      <c r="S311" s="32"/>
      <c r="T311" s="36">
        <f t="shared" si="60"/>
        <v>0</v>
      </c>
      <c r="U311" s="46"/>
      <c r="V311" s="32"/>
      <c r="W311" s="32"/>
      <c r="X311" s="34"/>
      <c r="Y311" s="36">
        <f t="shared" si="61"/>
        <v>0</v>
      </c>
      <c r="Z311" s="27" t="s">
        <v>19</v>
      </c>
      <c r="AA311" s="28">
        <v>9</v>
      </c>
      <c r="AB311" s="28" t="s">
        <v>17</v>
      </c>
      <c r="AC311" s="29">
        <v>7</v>
      </c>
      <c r="AD311" s="26">
        <f t="shared" si="62"/>
        <v>16</v>
      </c>
      <c r="AF311" s="22"/>
      <c r="AG311" s="22"/>
    </row>
    <row r="312" spans="1:36" x14ac:dyDescent="0.25">
      <c r="A312" s="23" t="s">
        <v>49</v>
      </c>
      <c r="B312" s="24" t="s">
        <v>352</v>
      </c>
      <c r="C312" s="25" t="s">
        <v>144</v>
      </c>
      <c r="D312" s="123">
        <f t="shared" si="63"/>
        <v>15</v>
      </c>
      <c r="E312" s="26"/>
      <c r="F312" s="27"/>
      <c r="G312" s="28"/>
      <c r="H312" s="28"/>
      <c r="I312" s="29"/>
      <c r="J312" s="36">
        <f t="shared" si="58"/>
        <v>0</v>
      </c>
      <c r="K312" s="30" t="s">
        <v>20</v>
      </c>
      <c r="L312" s="28">
        <v>9</v>
      </c>
      <c r="M312" s="31" t="s">
        <v>17</v>
      </c>
      <c r="N312" s="29">
        <v>6</v>
      </c>
      <c r="O312" s="26">
        <f t="shared" si="59"/>
        <v>15</v>
      </c>
      <c r="P312" s="46"/>
      <c r="Q312" s="32"/>
      <c r="R312" s="32"/>
      <c r="S312" s="32"/>
      <c r="T312" s="36">
        <f t="shared" si="60"/>
        <v>0</v>
      </c>
      <c r="U312" s="46"/>
      <c r="V312" s="32"/>
      <c r="W312" s="32"/>
      <c r="X312" s="34"/>
      <c r="Y312" s="36">
        <f t="shared" si="61"/>
        <v>0</v>
      </c>
      <c r="Z312" s="27"/>
      <c r="AA312" s="28"/>
      <c r="AB312" s="28"/>
      <c r="AC312" s="29"/>
      <c r="AD312" s="36">
        <f t="shared" si="62"/>
        <v>0</v>
      </c>
      <c r="AF312" s="22"/>
      <c r="AG312" s="22"/>
    </row>
    <row r="313" spans="1:36" x14ac:dyDescent="0.25">
      <c r="A313" s="23" t="s">
        <v>52</v>
      </c>
      <c r="B313" s="49" t="s">
        <v>353</v>
      </c>
      <c r="C313" s="35" t="s">
        <v>45</v>
      </c>
      <c r="D313" s="123">
        <f t="shared" si="63"/>
        <v>14</v>
      </c>
      <c r="E313" s="26"/>
      <c r="F313" s="27" t="s">
        <v>17</v>
      </c>
      <c r="G313" s="28">
        <v>5</v>
      </c>
      <c r="H313" s="28" t="s">
        <v>15</v>
      </c>
      <c r="I313" s="29">
        <v>9</v>
      </c>
      <c r="J313" s="26">
        <f t="shared" si="58"/>
        <v>14</v>
      </c>
      <c r="K313" s="27"/>
      <c r="L313" s="28"/>
      <c r="M313" s="28"/>
      <c r="N313" s="29"/>
      <c r="O313" s="36">
        <f t="shared" si="59"/>
        <v>0</v>
      </c>
      <c r="P313" s="46"/>
      <c r="Q313" s="32"/>
      <c r="R313" s="32"/>
      <c r="S313" s="32"/>
      <c r="T313" s="36">
        <f t="shared" si="60"/>
        <v>0</v>
      </c>
      <c r="U313" s="46"/>
      <c r="V313" s="32"/>
      <c r="W313" s="32"/>
      <c r="X313" s="34"/>
      <c r="Y313" s="36">
        <f t="shared" si="61"/>
        <v>0</v>
      </c>
      <c r="Z313" s="27"/>
      <c r="AA313" s="28"/>
      <c r="AB313" s="28"/>
      <c r="AC313" s="29"/>
      <c r="AD313" s="36">
        <f t="shared" si="62"/>
        <v>0</v>
      </c>
      <c r="AF313" s="22"/>
      <c r="AG313" s="22"/>
    </row>
    <row r="314" spans="1:36" x14ac:dyDescent="0.25">
      <c r="A314" s="23" t="s">
        <v>55</v>
      </c>
      <c r="B314" s="24" t="s">
        <v>354</v>
      </c>
      <c r="C314" s="25" t="s">
        <v>13</v>
      </c>
      <c r="D314" s="123">
        <f t="shared" si="63"/>
        <v>13</v>
      </c>
      <c r="E314" s="26"/>
      <c r="F314" s="27"/>
      <c r="G314" s="28"/>
      <c r="H314" s="28"/>
      <c r="I314" s="29"/>
      <c r="J314" s="36">
        <f t="shared" si="58"/>
        <v>0</v>
      </c>
      <c r="K314" s="30" t="s">
        <v>20</v>
      </c>
      <c r="L314" s="28">
        <v>6</v>
      </c>
      <c r="M314" s="31" t="s">
        <v>17</v>
      </c>
      <c r="N314" s="29">
        <v>7</v>
      </c>
      <c r="O314" s="26">
        <f t="shared" si="59"/>
        <v>13</v>
      </c>
      <c r="P314" s="46"/>
      <c r="Q314" s="32"/>
      <c r="R314" s="32"/>
      <c r="S314" s="32"/>
      <c r="T314" s="36">
        <f t="shared" si="60"/>
        <v>0</v>
      </c>
      <c r="U314" s="65"/>
      <c r="V314" s="32"/>
      <c r="W314" s="33"/>
      <c r="X314" s="34"/>
      <c r="Y314" s="36">
        <f t="shared" si="61"/>
        <v>0</v>
      </c>
      <c r="Z314" s="27"/>
      <c r="AA314" s="28"/>
      <c r="AB314" s="28"/>
      <c r="AC314" s="29"/>
      <c r="AD314" s="36">
        <f t="shared" si="62"/>
        <v>0</v>
      </c>
      <c r="AF314" s="22"/>
      <c r="AG314" s="22"/>
    </row>
    <row r="315" spans="1:36" x14ac:dyDescent="0.25">
      <c r="A315" s="23" t="s">
        <v>60</v>
      </c>
      <c r="B315" s="24" t="s">
        <v>355</v>
      </c>
      <c r="C315" s="25" t="s">
        <v>59</v>
      </c>
      <c r="D315" s="123">
        <f t="shared" si="63"/>
        <v>12</v>
      </c>
      <c r="E315" s="26"/>
      <c r="F315" s="27"/>
      <c r="G315" s="28"/>
      <c r="H315" s="28"/>
      <c r="I315" s="29"/>
      <c r="J315" s="36">
        <f t="shared" si="58"/>
        <v>0</v>
      </c>
      <c r="K315" s="27"/>
      <c r="L315" s="28"/>
      <c r="M315" s="28"/>
      <c r="N315" s="29"/>
      <c r="O315" s="36">
        <f t="shared" si="59"/>
        <v>0</v>
      </c>
      <c r="P315" s="65" t="s">
        <v>34</v>
      </c>
      <c r="Q315" s="32">
        <v>6</v>
      </c>
      <c r="R315" s="33" t="s">
        <v>20</v>
      </c>
      <c r="S315" s="32">
        <v>6</v>
      </c>
      <c r="T315" s="26">
        <f t="shared" si="60"/>
        <v>12</v>
      </c>
      <c r="U315" s="46"/>
      <c r="V315" s="32"/>
      <c r="W315" s="32"/>
      <c r="X315" s="34"/>
      <c r="Y315" s="36">
        <f t="shared" si="61"/>
        <v>0</v>
      </c>
      <c r="Z315" s="27"/>
      <c r="AA315" s="28"/>
      <c r="AB315" s="28"/>
      <c r="AC315" s="29"/>
      <c r="AD315" s="36">
        <f t="shared" si="62"/>
        <v>0</v>
      </c>
      <c r="AF315" s="22"/>
      <c r="AG315" s="22"/>
    </row>
    <row r="316" spans="1:36" x14ac:dyDescent="0.25">
      <c r="A316" s="23" t="s">
        <v>62</v>
      </c>
      <c r="B316" s="94" t="s">
        <v>356</v>
      </c>
      <c r="C316" s="29" t="s">
        <v>59</v>
      </c>
      <c r="D316" s="123">
        <f t="shared" si="63"/>
        <v>11</v>
      </c>
      <c r="E316" s="26"/>
      <c r="F316" s="27" t="s">
        <v>17</v>
      </c>
      <c r="G316" s="28">
        <v>6</v>
      </c>
      <c r="H316" s="28" t="s">
        <v>20</v>
      </c>
      <c r="I316" s="29">
        <v>5</v>
      </c>
      <c r="J316" s="26">
        <f t="shared" si="58"/>
        <v>11</v>
      </c>
      <c r="K316" s="27"/>
      <c r="L316" s="28"/>
      <c r="M316" s="28"/>
      <c r="N316" s="29"/>
      <c r="O316" s="36">
        <f t="shared" si="59"/>
        <v>0</v>
      </c>
      <c r="P316" s="46"/>
      <c r="Q316" s="32"/>
      <c r="R316" s="32"/>
      <c r="S316" s="32"/>
      <c r="T316" s="36">
        <f t="shared" si="60"/>
        <v>0</v>
      </c>
      <c r="U316" s="46"/>
      <c r="V316" s="32"/>
      <c r="W316" s="32"/>
      <c r="X316" s="34"/>
      <c r="Y316" s="36">
        <f t="shared" si="61"/>
        <v>0</v>
      </c>
      <c r="Z316" s="27"/>
      <c r="AA316" s="28"/>
      <c r="AB316" s="28"/>
      <c r="AC316" s="29"/>
      <c r="AD316" s="36">
        <f t="shared" si="62"/>
        <v>0</v>
      </c>
      <c r="AF316" s="22"/>
      <c r="AG316" s="22"/>
    </row>
    <row r="317" spans="1:36" x14ac:dyDescent="0.25">
      <c r="A317" s="23" t="s">
        <v>67</v>
      </c>
      <c r="B317" s="94" t="s">
        <v>357</v>
      </c>
      <c r="C317" s="50" t="s">
        <v>69</v>
      </c>
      <c r="D317" s="123">
        <f t="shared" si="63"/>
        <v>7</v>
      </c>
      <c r="E317" s="26"/>
      <c r="F317" s="27"/>
      <c r="G317" s="28"/>
      <c r="H317" s="28"/>
      <c r="I317" s="29"/>
      <c r="J317" s="36">
        <f t="shared" si="58"/>
        <v>0</v>
      </c>
      <c r="K317" s="30" t="s">
        <v>26</v>
      </c>
      <c r="L317" s="28">
        <v>0</v>
      </c>
      <c r="M317" s="31" t="s">
        <v>17</v>
      </c>
      <c r="N317" s="29">
        <v>0</v>
      </c>
      <c r="O317" s="26">
        <f t="shared" si="59"/>
        <v>0</v>
      </c>
      <c r="P317" s="46"/>
      <c r="Q317" s="32"/>
      <c r="R317" s="32"/>
      <c r="S317" s="32"/>
      <c r="T317" s="36">
        <f t="shared" si="60"/>
        <v>0</v>
      </c>
      <c r="U317" s="46"/>
      <c r="V317" s="32"/>
      <c r="W317" s="32"/>
      <c r="X317" s="34"/>
      <c r="Y317" s="36">
        <f t="shared" si="61"/>
        <v>0</v>
      </c>
      <c r="Z317" s="27" t="s">
        <v>20</v>
      </c>
      <c r="AA317" s="28">
        <v>7</v>
      </c>
      <c r="AB317" s="28" t="s">
        <v>26</v>
      </c>
      <c r="AC317" s="29">
        <v>0</v>
      </c>
      <c r="AD317" s="26">
        <f t="shared" si="62"/>
        <v>7</v>
      </c>
      <c r="AF317" s="22"/>
      <c r="AG317" s="22"/>
    </row>
    <row r="318" spans="1:36" ht="15.75" thickBot="1" x14ac:dyDescent="0.3">
      <c r="A318" s="51"/>
      <c r="B318" s="85"/>
      <c r="C318" s="53"/>
      <c r="D318" s="143"/>
      <c r="E318" s="54"/>
      <c r="F318" s="55"/>
      <c r="G318" s="56"/>
      <c r="H318" s="56"/>
      <c r="I318" s="53"/>
      <c r="J318" s="54"/>
      <c r="K318" s="55"/>
      <c r="L318" s="56"/>
      <c r="M318" s="56"/>
      <c r="N318" s="53"/>
      <c r="O318" s="54"/>
      <c r="P318" s="55"/>
      <c r="Q318" s="56"/>
      <c r="R318" s="56"/>
      <c r="S318" s="53"/>
      <c r="T318" s="54"/>
      <c r="U318" s="55"/>
      <c r="V318" s="56"/>
      <c r="W318" s="56"/>
      <c r="X318" s="53"/>
      <c r="Y318" s="54"/>
      <c r="Z318" s="55"/>
      <c r="AA318" s="56"/>
      <c r="AB318" s="56"/>
      <c r="AC318" s="53"/>
      <c r="AD318" s="57">
        <f t="shared" si="62"/>
        <v>0</v>
      </c>
      <c r="AF318" s="22"/>
      <c r="AG318" s="22"/>
      <c r="AH318" s="22"/>
      <c r="AI318" s="22"/>
      <c r="AJ318" s="22"/>
    </row>
    <row r="319" spans="1:36" x14ac:dyDescent="0.25">
      <c r="A319" s="62"/>
      <c r="B319" s="62"/>
      <c r="C319" s="62"/>
      <c r="E319" s="62"/>
    </row>
    <row r="320" spans="1:36" x14ac:dyDescent="0.25">
      <c r="A320" s="62"/>
      <c r="B320" s="62"/>
      <c r="C320" s="62"/>
      <c r="E320" s="62"/>
    </row>
    <row r="322" spans="1:36" ht="15.75" thickBot="1" x14ac:dyDescent="0.3">
      <c r="B322" s="2" t="s">
        <v>358</v>
      </c>
    </row>
    <row r="323" spans="1:36" ht="15.75" thickBot="1" x14ac:dyDescent="0.3">
      <c r="A323" s="5" t="s">
        <v>1</v>
      </c>
      <c r="B323" s="6" t="s">
        <v>2</v>
      </c>
      <c r="C323" s="7" t="s">
        <v>3</v>
      </c>
      <c r="D323" s="142" t="s">
        <v>4</v>
      </c>
      <c r="E323" s="5" t="s">
        <v>5</v>
      </c>
      <c r="F323" s="145" t="s">
        <v>6</v>
      </c>
      <c r="G323" s="146"/>
      <c r="H323" s="146"/>
      <c r="I323" s="146"/>
      <c r="J323" s="147"/>
      <c r="K323" s="145" t="s">
        <v>7</v>
      </c>
      <c r="L323" s="148"/>
      <c r="M323" s="148"/>
      <c r="N323" s="148"/>
      <c r="O323" s="149"/>
      <c r="P323" s="145" t="s">
        <v>8</v>
      </c>
      <c r="Q323" s="146"/>
      <c r="R323" s="146"/>
      <c r="S323" s="146"/>
      <c r="T323" s="147"/>
      <c r="U323" s="145" t="s">
        <v>9</v>
      </c>
      <c r="V323" s="148"/>
      <c r="W323" s="148"/>
      <c r="X323" s="148"/>
      <c r="Y323" s="149"/>
      <c r="Z323" s="145" t="s">
        <v>10</v>
      </c>
      <c r="AA323" s="146"/>
      <c r="AB323" s="146"/>
      <c r="AC323" s="146"/>
      <c r="AD323" s="147"/>
      <c r="AI323" s="8"/>
      <c r="AJ323" s="8"/>
    </row>
    <row r="324" spans="1:36" ht="15.75" thickTop="1" x14ac:dyDescent="0.25">
      <c r="A324" s="9" t="s">
        <v>11</v>
      </c>
      <c r="B324" s="10" t="s">
        <v>359</v>
      </c>
      <c r="C324" s="11" t="s">
        <v>13</v>
      </c>
      <c r="D324" s="123">
        <f>J324+O324+T324+Y324+AD324+E324-15</f>
        <v>80</v>
      </c>
      <c r="E324" s="58">
        <v>5</v>
      </c>
      <c r="F324" s="19" t="s">
        <v>33</v>
      </c>
      <c r="G324" s="59">
        <v>9</v>
      </c>
      <c r="H324" s="59" t="s">
        <v>29</v>
      </c>
      <c r="I324" s="60">
        <v>9</v>
      </c>
      <c r="J324" s="61">
        <f t="shared" ref="J324:J349" si="64">G324+I324</f>
        <v>18</v>
      </c>
      <c r="K324" s="19" t="s">
        <v>16</v>
      </c>
      <c r="L324" s="59">
        <v>9</v>
      </c>
      <c r="M324" s="59" t="s">
        <v>79</v>
      </c>
      <c r="N324" s="60">
        <v>14</v>
      </c>
      <c r="O324" s="61">
        <f t="shared" ref="O324:O349" si="65">L324+N324</f>
        <v>23</v>
      </c>
      <c r="P324" s="107" t="s">
        <v>34</v>
      </c>
      <c r="Q324" s="20">
        <v>9</v>
      </c>
      <c r="R324" s="33" t="s">
        <v>28</v>
      </c>
      <c r="S324" s="20">
        <v>6</v>
      </c>
      <c r="T324" s="61">
        <f t="shared" ref="T324:T349" si="66">Q324+S324</f>
        <v>15</v>
      </c>
      <c r="U324" s="107" t="s">
        <v>21</v>
      </c>
      <c r="V324" s="20">
        <v>9</v>
      </c>
      <c r="W324" s="20" t="s">
        <v>26</v>
      </c>
      <c r="X324" s="21">
        <v>9</v>
      </c>
      <c r="Y324" s="61">
        <f t="shared" ref="Y324:Y349" si="67">V324+X324</f>
        <v>18</v>
      </c>
      <c r="Z324" s="19" t="s">
        <v>20</v>
      </c>
      <c r="AA324" s="59">
        <v>9</v>
      </c>
      <c r="AB324" s="59" t="s">
        <v>17</v>
      </c>
      <c r="AC324" s="60">
        <v>7</v>
      </c>
      <c r="AD324" s="61">
        <f t="shared" ref="AD324:AD350" si="68">AA324+AC324</f>
        <v>16</v>
      </c>
      <c r="AF324" s="22"/>
      <c r="AG324" s="22"/>
      <c r="AH324" s="22"/>
      <c r="AI324" s="22"/>
      <c r="AJ324" s="22"/>
    </row>
    <row r="325" spans="1:36" x14ac:dyDescent="0.25">
      <c r="A325" s="23" t="s">
        <v>23</v>
      </c>
      <c r="B325" s="24" t="s">
        <v>360</v>
      </c>
      <c r="C325" s="35" t="s">
        <v>59</v>
      </c>
      <c r="D325" s="123">
        <f>J325+O325+T325+Y325+AD325+E325-18</f>
        <v>77</v>
      </c>
      <c r="E325" s="26">
        <v>5</v>
      </c>
      <c r="F325" s="27" t="s">
        <v>15</v>
      </c>
      <c r="G325" s="28">
        <v>9</v>
      </c>
      <c r="H325" s="28" t="s">
        <v>21</v>
      </c>
      <c r="I325" s="29">
        <v>9</v>
      </c>
      <c r="J325" s="26">
        <f t="shared" si="64"/>
        <v>18</v>
      </c>
      <c r="K325" s="30" t="s">
        <v>96</v>
      </c>
      <c r="L325" s="28">
        <v>9</v>
      </c>
      <c r="M325" s="31" t="s">
        <v>97</v>
      </c>
      <c r="N325" s="29">
        <v>9</v>
      </c>
      <c r="O325" s="26">
        <f t="shared" si="65"/>
        <v>18</v>
      </c>
      <c r="P325" s="65" t="s">
        <v>16</v>
      </c>
      <c r="Q325" s="32">
        <v>9</v>
      </c>
      <c r="R325" s="33" t="s">
        <v>20</v>
      </c>
      <c r="S325" s="32">
        <v>9</v>
      </c>
      <c r="T325" s="26">
        <f t="shared" si="66"/>
        <v>18</v>
      </c>
      <c r="U325" s="46" t="s">
        <v>27</v>
      </c>
      <c r="V325" s="32">
        <v>9</v>
      </c>
      <c r="W325" s="33" t="s">
        <v>29</v>
      </c>
      <c r="X325" s="34">
        <v>9</v>
      </c>
      <c r="Y325" s="26">
        <f t="shared" si="67"/>
        <v>18</v>
      </c>
      <c r="Z325" s="27" t="s">
        <v>18</v>
      </c>
      <c r="AA325" s="28">
        <v>9</v>
      </c>
      <c r="AB325" s="28" t="s">
        <v>26</v>
      </c>
      <c r="AC325" s="29">
        <v>9</v>
      </c>
      <c r="AD325" s="26">
        <f t="shared" si="68"/>
        <v>18</v>
      </c>
      <c r="AF325" s="22"/>
      <c r="AG325" s="22"/>
      <c r="AH325" s="22"/>
      <c r="AI325" s="22"/>
      <c r="AJ325" s="22"/>
    </row>
    <row r="326" spans="1:36" x14ac:dyDescent="0.25">
      <c r="A326" s="23" t="s">
        <v>23</v>
      </c>
      <c r="B326" s="24" t="s">
        <v>361</v>
      </c>
      <c r="C326" s="35" t="s">
        <v>59</v>
      </c>
      <c r="D326" s="123">
        <f>J326+O326+T326+Y326+AD326+E326-14</f>
        <v>77</v>
      </c>
      <c r="E326" s="26">
        <v>5</v>
      </c>
      <c r="F326" s="27" t="s">
        <v>17</v>
      </c>
      <c r="G326" s="28">
        <v>9</v>
      </c>
      <c r="H326" s="28" t="s">
        <v>26</v>
      </c>
      <c r="I326" s="29">
        <v>9</v>
      </c>
      <c r="J326" s="26">
        <f t="shared" si="64"/>
        <v>18</v>
      </c>
      <c r="K326" s="27" t="s">
        <v>19</v>
      </c>
      <c r="L326" s="28">
        <v>9</v>
      </c>
      <c r="M326" s="31" t="s">
        <v>18</v>
      </c>
      <c r="N326" s="29">
        <v>9</v>
      </c>
      <c r="O326" s="26">
        <f t="shared" si="65"/>
        <v>18</v>
      </c>
      <c r="P326" s="65" t="s">
        <v>16</v>
      </c>
      <c r="Q326" s="32">
        <v>7</v>
      </c>
      <c r="R326" s="33" t="s">
        <v>79</v>
      </c>
      <c r="S326" s="32">
        <v>7</v>
      </c>
      <c r="T326" s="26">
        <f t="shared" si="66"/>
        <v>14</v>
      </c>
      <c r="U326" s="65" t="s">
        <v>15</v>
      </c>
      <c r="V326" s="32">
        <v>9</v>
      </c>
      <c r="W326" s="33" t="s">
        <v>20</v>
      </c>
      <c r="X326" s="34">
        <v>9</v>
      </c>
      <c r="Y326" s="26">
        <f t="shared" si="67"/>
        <v>18</v>
      </c>
      <c r="Z326" s="27" t="s">
        <v>21</v>
      </c>
      <c r="AA326" s="28">
        <v>9</v>
      </c>
      <c r="AB326" s="28" t="s">
        <v>29</v>
      </c>
      <c r="AC326" s="29">
        <v>9</v>
      </c>
      <c r="AD326" s="26">
        <f t="shared" si="68"/>
        <v>18</v>
      </c>
      <c r="AF326" s="22"/>
      <c r="AG326" s="22"/>
      <c r="AH326" s="22"/>
      <c r="AI326" s="22"/>
      <c r="AJ326" s="22"/>
    </row>
    <row r="327" spans="1:36" x14ac:dyDescent="0.25">
      <c r="A327" s="23" t="s">
        <v>30</v>
      </c>
      <c r="B327" s="24" t="s">
        <v>362</v>
      </c>
      <c r="C327" s="35" t="s">
        <v>69</v>
      </c>
      <c r="D327" s="123">
        <f>J327+O327+T327+Y327+AD327+E327-13</f>
        <v>61</v>
      </c>
      <c r="E327" s="26">
        <v>5</v>
      </c>
      <c r="F327" s="27" t="s">
        <v>29</v>
      </c>
      <c r="G327" s="28">
        <v>7</v>
      </c>
      <c r="H327" s="28" t="s">
        <v>21</v>
      </c>
      <c r="I327" s="29">
        <v>7</v>
      </c>
      <c r="J327" s="26">
        <f t="shared" si="64"/>
        <v>14</v>
      </c>
      <c r="K327" s="30" t="s">
        <v>26</v>
      </c>
      <c r="L327" s="28">
        <v>7</v>
      </c>
      <c r="M327" s="31" t="s">
        <v>97</v>
      </c>
      <c r="N327" s="29">
        <v>7</v>
      </c>
      <c r="O327" s="26">
        <f t="shared" si="65"/>
        <v>14</v>
      </c>
      <c r="P327" s="65" t="s">
        <v>34</v>
      </c>
      <c r="Q327" s="32">
        <v>7</v>
      </c>
      <c r="R327" s="33" t="s">
        <v>19</v>
      </c>
      <c r="S327" s="32">
        <v>7</v>
      </c>
      <c r="T327" s="26">
        <f t="shared" si="66"/>
        <v>14</v>
      </c>
      <c r="U327" s="65" t="s">
        <v>15</v>
      </c>
      <c r="V327" s="32">
        <v>7</v>
      </c>
      <c r="W327" s="33" t="s">
        <v>20</v>
      </c>
      <c r="X327" s="34">
        <v>6</v>
      </c>
      <c r="Y327" s="26">
        <f t="shared" si="67"/>
        <v>13</v>
      </c>
      <c r="Z327" s="27" t="s">
        <v>16</v>
      </c>
      <c r="AA327" s="28">
        <v>7</v>
      </c>
      <c r="AB327" s="28" t="s">
        <v>22</v>
      </c>
      <c r="AC327" s="29">
        <v>7</v>
      </c>
      <c r="AD327" s="26">
        <f t="shared" si="68"/>
        <v>14</v>
      </c>
      <c r="AF327" s="22"/>
      <c r="AG327" s="22"/>
      <c r="AH327" s="22"/>
      <c r="AI327" s="22"/>
      <c r="AJ327" s="22"/>
    </row>
    <row r="328" spans="1:36" x14ac:dyDescent="0.25">
      <c r="A328" s="23" t="s">
        <v>30</v>
      </c>
      <c r="B328" s="24" t="s">
        <v>363</v>
      </c>
      <c r="C328" s="35" t="s">
        <v>13</v>
      </c>
      <c r="D328" s="123">
        <f>J328+O328+T328+Y328+AD328+E328-9</f>
        <v>61</v>
      </c>
      <c r="E328" s="26">
        <v>5</v>
      </c>
      <c r="F328" s="27" t="s">
        <v>14</v>
      </c>
      <c r="G328" s="28">
        <v>9</v>
      </c>
      <c r="H328" s="28" t="s">
        <v>20</v>
      </c>
      <c r="I328" s="29">
        <v>7</v>
      </c>
      <c r="J328" s="26">
        <f t="shared" si="64"/>
        <v>16</v>
      </c>
      <c r="K328" s="30" t="s">
        <v>22</v>
      </c>
      <c r="L328" s="28">
        <v>9</v>
      </c>
      <c r="M328" s="31" t="s">
        <v>18</v>
      </c>
      <c r="N328" s="29">
        <v>6</v>
      </c>
      <c r="O328" s="26">
        <f t="shared" si="65"/>
        <v>15</v>
      </c>
      <c r="P328" s="65" t="s">
        <v>16</v>
      </c>
      <c r="Q328" s="32">
        <v>4</v>
      </c>
      <c r="R328" s="33" t="s">
        <v>17</v>
      </c>
      <c r="S328" s="32">
        <v>5</v>
      </c>
      <c r="T328" s="26">
        <f t="shared" si="66"/>
        <v>9</v>
      </c>
      <c r="U328" s="65" t="s">
        <v>15</v>
      </c>
      <c r="V328" s="32">
        <v>6</v>
      </c>
      <c r="W328" s="33" t="s">
        <v>19</v>
      </c>
      <c r="X328" s="34">
        <v>6</v>
      </c>
      <c r="Y328" s="26">
        <f t="shared" si="67"/>
        <v>12</v>
      </c>
      <c r="Z328" s="27" t="s">
        <v>21</v>
      </c>
      <c r="AA328" s="28">
        <v>7</v>
      </c>
      <c r="AB328" s="28" t="s">
        <v>26</v>
      </c>
      <c r="AC328" s="29">
        <v>6</v>
      </c>
      <c r="AD328" s="26">
        <f t="shared" si="68"/>
        <v>13</v>
      </c>
      <c r="AF328" s="22"/>
      <c r="AG328" s="22"/>
      <c r="AH328" s="22"/>
      <c r="AI328" s="22"/>
      <c r="AJ328" s="22"/>
    </row>
    <row r="329" spans="1:36" x14ac:dyDescent="0.25">
      <c r="A329" s="23" t="s">
        <v>35</v>
      </c>
      <c r="B329" s="24" t="s">
        <v>364</v>
      </c>
      <c r="C329" s="35" t="s">
        <v>13</v>
      </c>
      <c r="D329" s="123">
        <f>J329+O329+T329+Y329+AD329+E329-10</f>
        <v>58</v>
      </c>
      <c r="E329" s="26">
        <v>5</v>
      </c>
      <c r="F329" s="27" t="s">
        <v>26</v>
      </c>
      <c r="G329" s="28">
        <v>7</v>
      </c>
      <c r="H329" s="28" t="s">
        <v>21</v>
      </c>
      <c r="I329" s="29">
        <v>6</v>
      </c>
      <c r="J329" s="26">
        <f t="shared" si="64"/>
        <v>13</v>
      </c>
      <c r="K329" s="27" t="s">
        <v>16</v>
      </c>
      <c r="L329" s="28">
        <v>7</v>
      </c>
      <c r="M329" s="31" t="s">
        <v>20</v>
      </c>
      <c r="N329" s="29">
        <v>7</v>
      </c>
      <c r="O329" s="26">
        <f t="shared" si="65"/>
        <v>14</v>
      </c>
      <c r="P329" s="65" t="s">
        <v>18</v>
      </c>
      <c r="Q329" s="32">
        <v>4</v>
      </c>
      <c r="R329" s="33" t="s">
        <v>22</v>
      </c>
      <c r="S329" s="32">
        <v>6</v>
      </c>
      <c r="T329" s="26">
        <f t="shared" si="66"/>
        <v>10</v>
      </c>
      <c r="U329" s="65" t="s">
        <v>29</v>
      </c>
      <c r="V329" s="32">
        <v>7</v>
      </c>
      <c r="W329" s="33" t="s">
        <v>14</v>
      </c>
      <c r="X329" s="34">
        <v>7</v>
      </c>
      <c r="Y329" s="26">
        <f t="shared" si="67"/>
        <v>14</v>
      </c>
      <c r="Z329" s="27" t="s">
        <v>19</v>
      </c>
      <c r="AA329" s="28">
        <v>7</v>
      </c>
      <c r="AB329" s="28" t="s">
        <v>17</v>
      </c>
      <c r="AC329" s="29">
        <v>5</v>
      </c>
      <c r="AD329" s="26">
        <f t="shared" si="68"/>
        <v>12</v>
      </c>
      <c r="AF329" s="22"/>
      <c r="AG329" s="22"/>
      <c r="AH329" s="22"/>
      <c r="AI329" s="22"/>
      <c r="AJ329" s="22"/>
    </row>
    <row r="330" spans="1:36" x14ac:dyDescent="0.25">
      <c r="A330" s="23" t="s">
        <v>37</v>
      </c>
      <c r="B330" s="24" t="s">
        <v>365</v>
      </c>
      <c r="C330" s="35" t="s">
        <v>13</v>
      </c>
      <c r="D330" s="123">
        <f t="shared" ref="D330:D349" si="69">J330+O330+T330+Y330+AD330</f>
        <v>56</v>
      </c>
      <c r="E330" s="26"/>
      <c r="F330" s="27" t="s">
        <v>29</v>
      </c>
      <c r="G330" s="28">
        <v>6</v>
      </c>
      <c r="H330" s="28" t="s">
        <v>19</v>
      </c>
      <c r="I330" s="29">
        <v>7</v>
      </c>
      <c r="J330" s="26">
        <f t="shared" si="64"/>
        <v>13</v>
      </c>
      <c r="K330" s="30" t="s">
        <v>20</v>
      </c>
      <c r="L330" s="28">
        <v>6</v>
      </c>
      <c r="M330" s="31" t="s">
        <v>17</v>
      </c>
      <c r="N330" s="29">
        <v>5</v>
      </c>
      <c r="O330" s="26">
        <f t="shared" si="65"/>
        <v>11</v>
      </c>
      <c r="P330" s="46"/>
      <c r="Q330" s="32"/>
      <c r="R330" s="32"/>
      <c r="S330" s="32"/>
      <c r="T330" s="36">
        <f t="shared" si="66"/>
        <v>0</v>
      </c>
      <c r="U330" s="46" t="s">
        <v>16</v>
      </c>
      <c r="V330" s="32">
        <v>7</v>
      </c>
      <c r="W330" s="33" t="s">
        <v>14</v>
      </c>
      <c r="X330" s="34">
        <v>9</v>
      </c>
      <c r="Y330" s="26">
        <f t="shared" si="67"/>
        <v>16</v>
      </c>
      <c r="Z330" s="27" t="s">
        <v>18</v>
      </c>
      <c r="AA330" s="28">
        <v>7</v>
      </c>
      <c r="AB330" s="28" t="s">
        <v>22</v>
      </c>
      <c r="AC330" s="29">
        <v>9</v>
      </c>
      <c r="AD330" s="26">
        <f t="shared" si="68"/>
        <v>16</v>
      </c>
      <c r="AF330" s="22"/>
      <c r="AG330" s="22"/>
      <c r="AH330" s="22"/>
      <c r="AI330" s="22"/>
      <c r="AJ330" s="22"/>
    </row>
    <row r="331" spans="1:36" x14ac:dyDescent="0.25">
      <c r="A331" s="23" t="s">
        <v>39</v>
      </c>
      <c r="B331" s="24" t="s">
        <v>366</v>
      </c>
      <c r="C331" s="25" t="s">
        <v>59</v>
      </c>
      <c r="D331" s="123">
        <f t="shared" si="69"/>
        <v>43</v>
      </c>
      <c r="E331" s="26"/>
      <c r="F331" s="27"/>
      <c r="G331" s="28"/>
      <c r="H331" s="28"/>
      <c r="I331" s="29"/>
      <c r="J331" s="36">
        <f t="shared" si="64"/>
        <v>0</v>
      </c>
      <c r="K331" s="30" t="s">
        <v>20</v>
      </c>
      <c r="L331" s="28">
        <v>9</v>
      </c>
      <c r="M331" s="31" t="s">
        <v>17</v>
      </c>
      <c r="N331" s="29">
        <v>9</v>
      </c>
      <c r="O331" s="26">
        <f t="shared" si="65"/>
        <v>18</v>
      </c>
      <c r="P331" s="46"/>
      <c r="Q331" s="32"/>
      <c r="R331" s="32"/>
      <c r="S331" s="32"/>
      <c r="T331" s="36">
        <f t="shared" si="66"/>
        <v>0</v>
      </c>
      <c r="U331" s="27" t="s">
        <v>16</v>
      </c>
      <c r="V331" s="32">
        <v>9</v>
      </c>
      <c r="W331" s="31" t="s">
        <v>19</v>
      </c>
      <c r="X331" s="34">
        <v>9</v>
      </c>
      <c r="Y331" s="26">
        <f t="shared" si="67"/>
        <v>18</v>
      </c>
      <c r="Z331" s="27" t="s">
        <v>16</v>
      </c>
      <c r="AA331" s="28">
        <v>0</v>
      </c>
      <c r="AB331" s="28" t="s">
        <v>17</v>
      </c>
      <c r="AC331" s="29">
        <v>7</v>
      </c>
      <c r="AD331" s="26">
        <f t="shared" si="68"/>
        <v>7</v>
      </c>
      <c r="AF331" s="22"/>
      <c r="AG331" s="22"/>
      <c r="AH331" s="22"/>
      <c r="AI331" s="22"/>
      <c r="AJ331" s="22"/>
    </row>
    <row r="332" spans="1:36" x14ac:dyDescent="0.25">
      <c r="A332" s="23" t="s">
        <v>41</v>
      </c>
      <c r="B332" s="24" t="s">
        <v>367</v>
      </c>
      <c r="C332" s="35" t="s">
        <v>69</v>
      </c>
      <c r="D332" s="123">
        <f t="shared" si="69"/>
        <v>42</v>
      </c>
      <c r="E332" s="26"/>
      <c r="F332" s="27" t="s">
        <v>14</v>
      </c>
      <c r="G332" s="28">
        <v>7</v>
      </c>
      <c r="H332" s="28" t="s">
        <v>19</v>
      </c>
      <c r="I332" s="29">
        <v>9</v>
      </c>
      <c r="J332" s="26">
        <f t="shared" si="64"/>
        <v>16</v>
      </c>
      <c r="K332" s="30" t="s">
        <v>17</v>
      </c>
      <c r="L332" s="28">
        <v>6</v>
      </c>
      <c r="M332" s="31" t="s">
        <v>18</v>
      </c>
      <c r="N332" s="29">
        <v>7</v>
      </c>
      <c r="O332" s="26">
        <f t="shared" si="65"/>
        <v>13</v>
      </c>
      <c r="P332" s="65" t="s">
        <v>16</v>
      </c>
      <c r="Q332" s="32">
        <v>6</v>
      </c>
      <c r="R332" s="33" t="s">
        <v>20</v>
      </c>
      <c r="S332" s="32">
        <v>7</v>
      </c>
      <c r="T332" s="26">
        <f t="shared" si="66"/>
        <v>13</v>
      </c>
      <c r="U332" s="65" t="s">
        <v>21</v>
      </c>
      <c r="V332" s="32">
        <v>0</v>
      </c>
      <c r="W332" s="33" t="s">
        <v>26</v>
      </c>
      <c r="X332" s="34">
        <v>0</v>
      </c>
      <c r="Y332" s="26">
        <f t="shared" si="67"/>
        <v>0</v>
      </c>
      <c r="Z332" s="27" t="s">
        <v>17</v>
      </c>
      <c r="AA332" s="28">
        <v>0</v>
      </c>
      <c r="AB332" s="28" t="s">
        <v>26</v>
      </c>
      <c r="AC332" s="29">
        <v>0</v>
      </c>
      <c r="AD332" s="26">
        <f t="shared" si="68"/>
        <v>0</v>
      </c>
      <c r="AF332" s="22"/>
      <c r="AG332" s="22"/>
      <c r="AH332" s="22"/>
      <c r="AI332" s="22"/>
      <c r="AJ332" s="22"/>
    </row>
    <row r="333" spans="1:36" x14ac:dyDescent="0.25">
      <c r="A333" s="23" t="s">
        <v>41</v>
      </c>
      <c r="B333" s="24" t="s">
        <v>368</v>
      </c>
      <c r="C333" s="35" t="s">
        <v>69</v>
      </c>
      <c r="D333" s="123">
        <f t="shared" si="69"/>
        <v>42</v>
      </c>
      <c r="E333" s="26"/>
      <c r="F333" s="27" t="s">
        <v>26</v>
      </c>
      <c r="G333" s="28">
        <v>5</v>
      </c>
      <c r="H333" s="28" t="s">
        <v>19</v>
      </c>
      <c r="I333" s="29">
        <v>0</v>
      </c>
      <c r="J333" s="26">
        <f t="shared" si="64"/>
        <v>5</v>
      </c>
      <c r="K333" s="27"/>
      <c r="L333" s="28"/>
      <c r="M333" s="28"/>
      <c r="N333" s="29"/>
      <c r="O333" s="36">
        <f t="shared" si="65"/>
        <v>0</v>
      </c>
      <c r="P333" s="65" t="s">
        <v>17</v>
      </c>
      <c r="Q333" s="32">
        <v>6</v>
      </c>
      <c r="R333" s="33" t="s">
        <v>22</v>
      </c>
      <c r="S333" s="32">
        <v>5</v>
      </c>
      <c r="T333" s="26">
        <f t="shared" si="66"/>
        <v>11</v>
      </c>
      <c r="U333" s="27" t="s">
        <v>27</v>
      </c>
      <c r="V333" s="32">
        <v>7</v>
      </c>
      <c r="W333" s="31" t="s">
        <v>20</v>
      </c>
      <c r="X333" s="34">
        <v>7</v>
      </c>
      <c r="Y333" s="26">
        <f t="shared" si="67"/>
        <v>14</v>
      </c>
      <c r="Z333" s="27" t="s">
        <v>16</v>
      </c>
      <c r="AA333" s="28">
        <v>6</v>
      </c>
      <c r="AB333" s="28" t="s">
        <v>18</v>
      </c>
      <c r="AC333" s="29">
        <v>6</v>
      </c>
      <c r="AD333" s="26">
        <f t="shared" si="68"/>
        <v>12</v>
      </c>
      <c r="AF333" s="22"/>
      <c r="AG333" s="22"/>
      <c r="AH333" s="22"/>
      <c r="AI333" s="22"/>
      <c r="AJ333" s="22"/>
    </row>
    <row r="334" spans="1:36" x14ac:dyDescent="0.25">
      <c r="A334" s="23" t="s">
        <v>43</v>
      </c>
      <c r="B334" s="24" t="s">
        <v>369</v>
      </c>
      <c r="C334" s="35" t="s">
        <v>45</v>
      </c>
      <c r="D334" s="123">
        <f t="shared" si="69"/>
        <v>34</v>
      </c>
      <c r="E334" s="26"/>
      <c r="F334" s="27" t="s">
        <v>27</v>
      </c>
      <c r="G334" s="28">
        <v>9</v>
      </c>
      <c r="H334" s="28" t="s">
        <v>20</v>
      </c>
      <c r="I334" s="29">
        <v>9</v>
      </c>
      <c r="J334" s="26">
        <f t="shared" si="64"/>
        <v>18</v>
      </c>
      <c r="K334" s="30" t="s">
        <v>26</v>
      </c>
      <c r="L334" s="28">
        <v>9</v>
      </c>
      <c r="M334" s="31" t="s">
        <v>17</v>
      </c>
      <c r="N334" s="29">
        <v>7</v>
      </c>
      <c r="O334" s="26">
        <f t="shared" si="65"/>
        <v>16</v>
      </c>
      <c r="P334" s="46"/>
      <c r="Q334" s="32"/>
      <c r="R334" s="32"/>
      <c r="S334" s="32"/>
      <c r="T334" s="36">
        <f t="shared" si="66"/>
        <v>0</v>
      </c>
      <c r="U334" s="46"/>
      <c r="V334" s="32"/>
      <c r="W334" s="33"/>
      <c r="X334" s="34"/>
      <c r="Y334" s="36">
        <f t="shared" si="67"/>
        <v>0</v>
      </c>
      <c r="Z334" s="27"/>
      <c r="AA334" s="28"/>
      <c r="AB334" s="28"/>
      <c r="AC334" s="29"/>
      <c r="AD334" s="36">
        <f t="shared" si="68"/>
        <v>0</v>
      </c>
      <c r="AF334" s="22"/>
      <c r="AG334" s="130"/>
      <c r="AJ334" s="4"/>
    </row>
    <row r="335" spans="1:36" x14ac:dyDescent="0.25">
      <c r="A335" s="23" t="s">
        <v>46</v>
      </c>
      <c r="B335" s="24" t="s">
        <v>370</v>
      </c>
      <c r="C335" s="35" t="s">
        <v>45</v>
      </c>
      <c r="D335" s="123">
        <f t="shared" si="69"/>
        <v>26</v>
      </c>
      <c r="E335" s="26"/>
      <c r="F335" s="27" t="s">
        <v>17</v>
      </c>
      <c r="G335" s="28">
        <v>7</v>
      </c>
      <c r="H335" s="28" t="s">
        <v>20</v>
      </c>
      <c r="I335" s="29">
        <v>6</v>
      </c>
      <c r="J335" s="26">
        <f t="shared" si="64"/>
        <v>13</v>
      </c>
      <c r="K335" s="27"/>
      <c r="L335" s="28"/>
      <c r="M335" s="28"/>
      <c r="N335" s="29"/>
      <c r="O335" s="36">
        <f t="shared" si="65"/>
        <v>0</v>
      </c>
      <c r="P335" s="65" t="s">
        <v>34</v>
      </c>
      <c r="Q335" s="32">
        <v>6</v>
      </c>
      <c r="R335" s="33" t="s">
        <v>22</v>
      </c>
      <c r="S335" s="32">
        <v>7</v>
      </c>
      <c r="T335" s="26">
        <f t="shared" si="66"/>
        <v>13</v>
      </c>
      <c r="U335" s="65"/>
      <c r="V335" s="32"/>
      <c r="W335" s="33"/>
      <c r="X335" s="34"/>
      <c r="Y335" s="36">
        <f t="shared" si="67"/>
        <v>0</v>
      </c>
      <c r="Z335" s="27"/>
      <c r="AA335" s="28"/>
      <c r="AB335" s="28"/>
      <c r="AC335" s="29"/>
      <c r="AD335" s="36">
        <f t="shared" si="68"/>
        <v>0</v>
      </c>
      <c r="AF335" s="22"/>
      <c r="AG335" s="109"/>
      <c r="AI335" s="22"/>
      <c r="AJ335" s="22"/>
    </row>
    <row r="336" spans="1:36" x14ac:dyDescent="0.25">
      <c r="A336" s="23" t="s">
        <v>49</v>
      </c>
      <c r="B336" s="24" t="s">
        <v>371</v>
      </c>
      <c r="C336" s="35" t="s">
        <v>69</v>
      </c>
      <c r="D336" s="123">
        <f t="shared" si="69"/>
        <v>25</v>
      </c>
      <c r="E336" s="26"/>
      <c r="F336" s="27" t="s">
        <v>27</v>
      </c>
      <c r="G336" s="28">
        <v>7</v>
      </c>
      <c r="H336" s="28" t="s">
        <v>20</v>
      </c>
      <c r="I336" s="29">
        <v>4</v>
      </c>
      <c r="J336" s="26">
        <f t="shared" si="64"/>
        <v>11</v>
      </c>
      <c r="K336" s="27" t="s">
        <v>16</v>
      </c>
      <c r="L336" s="28">
        <v>0</v>
      </c>
      <c r="M336" s="31" t="s">
        <v>26</v>
      </c>
      <c r="N336" s="29">
        <v>0</v>
      </c>
      <c r="O336" s="26">
        <f t="shared" si="65"/>
        <v>0</v>
      </c>
      <c r="P336" s="65" t="s">
        <v>34</v>
      </c>
      <c r="Q336" s="32">
        <v>0</v>
      </c>
      <c r="R336" s="33" t="s">
        <v>28</v>
      </c>
      <c r="S336" s="32">
        <v>3</v>
      </c>
      <c r="T336" s="26">
        <f t="shared" si="66"/>
        <v>3</v>
      </c>
      <c r="U336" s="27" t="s">
        <v>16</v>
      </c>
      <c r="V336" s="32">
        <v>0</v>
      </c>
      <c r="W336" s="31" t="s">
        <v>19</v>
      </c>
      <c r="X336" s="34">
        <v>7</v>
      </c>
      <c r="Y336" s="26">
        <f t="shared" si="67"/>
        <v>7</v>
      </c>
      <c r="Z336" s="27" t="s">
        <v>19</v>
      </c>
      <c r="AA336" s="28">
        <v>0</v>
      </c>
      <c r="AB336" s="28" t="s">
        <v>17</v>
      </c>
      <c r="AC336" s="29">
        <v>4</v>
      </c>
      <c r="AD336" s="26">
        <f t="shared" si="68"/>
        <v>4</v>
      </c>
      <c r="AF336" s="22"/>
      <c r="AG336" s="109"/>
      <c r="AJ336" s="22"/>
    </row>
    <row r="337" spans="1:36" x14ac:dyDescent="0.25">
      <c r="A337" s="23" t="s">
        <v>52</v>
      </c>
      <c r="B337" s="24" t="s">
        <v>372</v>
      </c>
      <c r="C337" s="35" t="s">
        <v>108</v>
      </c>
      <c r="D337" s="123">
        <f t="shared" si="69"/>
        <v>22</v>
      </c>
      <c r="E337" s="26"/>
      <c r="F337" s="27" t="s">
        <v>26</v>
      </c>
      <c r="G337" s="28">
        <v>6</v>
      </c>
      <c r="H337" s="28" t="s">
        <v>20</v>
      </c>
      <c r="I337" s="29">
        <v>5</v>
      </c>
      <c r="J337" s="26">
        <f t="shared" si="64"/>
        <v>11</v>
      </c>
      <c r="K337" s="27" t="s">
        <v>16</v>
      </c>
      <c r="L337" s="28">
        <v>6</v>
      </c>
      <c r="M337" s="31" t="s">
        <v>18</v>
      </c>
      <c r="N337" s="29">
        <v>5</v>
      </c>
      <c r="O337" s="26">
        <f t="shared" si="65"/>
        <v>11</v>
      </c>
      <c r="P337" s="46"/>
      <c r="Q337" s="32"/>
      <c r="R337" s="32"/>
      <c r="S337" s="32"/>
      <c r="T337" s="36">
        <f t="shared" si="66"/>
        <v>0</v>
      </c>
      <c r="U337" s="65"/>
      <c r="V337" s="32"/>
      <c r="W337" s="33"/>
      <c r="X337" s="34"/>
      <c r="Y337" s="36">
        <f t="shared" si="67"/>
        <v>0</v>
      </c>
      <c r="Z337" s="27"/>
      <c r="AA337" s="28"/>
      <c r="AB337" s="28"/>
      <c r="AC337" s="29"/>
      <c r="AD337" s="36">
        <f t="shared" si="68"/>
        <v>0</v>
      </c>
      <c r="AF337" s="22"/>
    </row>
    <row r="338" spans="1:36" x14ac:dyDescent="0.25">
      <c r="A338" s="23" t="s">
        <v>55</v>
      </c>
      <c r="B338" s="24" t="s">
        <v>373</v>
      </c>
      <c r="C338" s="25" t="s">
        <v>174</v>
      </c>
      <c r="D338" s="123">
        <f t="shared" si="69"/>
        <v>21</v>
      </c>
      <c r="E338" s="26"/>
      <c r="F338" s="27"/>
      <c r="G338" s="28"/>
      <c r="H338" s="28"/>
      <c r="I338" s="29"/>
      <c r="J338" s="36">
        <f t="shared" si="64"/>
        <v>0</v>
      </c>
      <c r="K338" s="27"/>
      <c r="L338" s="28"/>
      <c r="M338" s="28"/>
      <c r="N338" s="29"/>
      <c r="O338" s="36">
        <f t="shared" si="65"/>
        <v>0</v>
      </c>
      <c r="P338" s="65" t="s">
        <v>79</v>
      </c>
      <c r="Q338" s="32">
        <v>14</v>
      </c>
      <c r="R338" s="33" t="s">
        <v>28</v>
      </c>
      <c r="S338" s="32">
        <v>7</v>
      </c>
      <c r="T338" s="26">
        <f t="shared" si="66"/>
        <v>21</v>
      </c>
      <c r="U338" s="46"/>
      <c r="V338" s="32"/>
      <c r="W338" s="32"/>
      <c r="X338" s="34"/>
      <c r="Y338" s="36">
        <f t="shared" si="67"/>
        <v>0</v>
      </c>
      <c r="Z338" s="27"/>
      <c r="AA338" s="28"/>
      <c r="AB338" s="28"/>
      <c r="AC338" s="29"/>
      <c r="AD338" s="36">
        <f t="shared" si="68"/>
        <v>0</v>
      </c>
      <c r="AF338" s="22"/>
    </row>
    <row r="339" spans="1:36" x14ac:dyDescent="0.25">
      <c r="A339" s="23" t="s">
        <v>60</v>
      </c>
      <c r="B339" s="24" t="s">
        <v>374</v>
      </c>
      <c r="C339" s="25" t="s">
        <v>69</v>
      </c>
      <c r="D339" s="123">
        <f t="shared" si="69"/>
        <v>19</v>
      </c>
      <c r="E339" s="26"/>
      <c r="F339" s="27"/>
      <c r="G339" s="28"/>
      <c r="H339" s="28"/>
      <c r="I339" s="29"/>
      <c r="J339" s="36">
        <f t="shared" si="64"/>
        <v>0</v>
      </c>
      <c r="K339" s="30" t="s">
        <v>20</v>
      </c>
      <c r="L339" s="28">
        <v>0</v>
      </c>
      <c r="M339" s="31" t="s">
        <v>22</v>
      </c>
      <c r="N339" s="29">
        <v>0</v>
      </c>
      <c r="O339" s="26">
        <f t="shared" si="65"/>
        <v>0</v>
      </c>
      <c r="P339" s="65" t="s">
        <v>18</v>
      </c>
      <c r="Q339" s="32">
        <v>14</v>
      </c>
      <c r="R339" s="33" t="s">
        <v>22</v>
      </c>
      <c r="S339" s="32">
        <v>5</v>
      </c>
      <c r="T339" s="26">
        <f t="shared" si="66"/>
        <v>19</v>
      </c>
      <c r="U339" s="27"/>
      <c r="V339" s="32"/>
      <c r="W339" s="33"/>
      <c r="X339" s="34"/>
      <c r="Y339" s="36">
        <f t="shared" si="67"/>
        <v>0</v>
      </c>
      <c r="Z339" s="27" t="s">
        <v>20</v>
      </c>
      <c r="AA339" s="28">
        <v>0</v>
      </c>
      <c r="AB339" s="28" t="s">
        <v>17</v>
      </c>
      <c r="AC339" s="29">
        <v>0</v>
      </c>
      <c r="AD339" s="26">
        <f t="shared" si="68"/>
        <v>0</v>
      </c>
      <c r="AF339" s="22"/>
    </row>
    <row r="340" spans="1:36" x14ac:dyDescent="0.25">
      <c r="A340" s="23" t="s">
        <v>62</v>
      </c>
      <c r="B340" s="24" t="s">
        <v>375</v>
      </c>
      <c r="C340" s="25" t="s">
        <v>174</v>
      </c>
      <c r="D340" s="123">
        <f t="shared" si="69"/>
        <v>16</v>
      </c>
      <c r="E340" s="26"/>
      <c r="F340" s="27"/>
      <c r="G340" s="28"/>
      <c r="H340" s="28"/>
      <c r="I340" s="29"/>
      <c r="J340" s="36">
        <f t="shared" si="64"/>
        <v>0</v>
      </c>
      <c r="K340" s="27"/>
      <c r="L340" s="28"/>
      <c r="M340" s="28"/>
      <c r="N340" s="29"/>
      <c r="O340" s="36">
        <f t="shared" si="65"/>
        <v>0</v>
      </c>
      <c r="P340" s="65" t="s">
        <v>17</v>
      </c>
      <c r="Q340" s="32">
        <v>7</v>
      </c>
      <c r="R340" s="33" t="s">
        <v>19</v>
      </c>
      <c r="S340" s="32">
        <v>9</v>
      </c>
      <c r="T340" s="26">
        <f t="shared" si="66"/>
        <v>16</v>
      </c>
      <c r="U340" s="46"/>
      <c r="V340" s="32"/>
      <c r="W340" s="33"/>
      <c r="X340" s="34"/>
      <c r="Y340" s="36">
        <f t="shared" si="67"/>
        <v>0</v>
      </c>
      <c r="Z340" s="27"/>
      <c r="AA340" s="28"/>
      <c r="AB340" s="28"/>
      <c r="AC340" s="29"/>
      <c r="AD340" s="36">
        <f t="shared" si="68"/>
        <v>0</v>
      </c>
      <c r="AF340" s="22"/>
    </row>
    <row r="341" spans="1:36" x14ac:dyDescent="0.25">
      <c r="A341" s="23" t="s">
        <v>67</v>
      </c>
      <c r="B341" s="24" t="s">
        <v>376</v>
      </c>
      <c r="C341" s="25" t="s">
        <v>54</v>
      </c>
      <c r="D341" s="123">
        <f t="shared" si="69"/>
        <v>15</v>
      </c>
      <c r="E341" s="26"/>
      <c r="F341" s="27"/>
      <c r="G341" s="28"/>
      <c r="H341" s="28"/>
      <c r="I341" s="29"/>
      <c r="J341" s="36">
        <f t="shared" si="64"/>
        <v>0</v>
      </c>
      <c r="K341" s="27"/>
      <c r="L341" s="28"/>
      <c r="M341" s="28"/>
      <c r="N341" s="29"/>
      <c r="O341" s="36">
        <f t="shared" si="65"/>
        <v>0</v>
      </c>
      <c r="P341" s="65" t="s">
        <v>79</v>
      </c>
      <c r="Q341" s="32">
        <v>6</v>
      </c>
      <c r="R341" s="33" t="s">
        <v>17</v>
      </c>
      <c r="S341" s="32">
        <v>9</v>
      </c>
      <c r="T341" s="26">
        <f t="shared" si="66"/>
        <v>15</v>
      </c>
      <c r="U341" s="65"/>
      <c r="V341" s="32"/>
      <c r="W341" s="33"/>
      <c r="X341" s="34"/>
      <c r="Y341" s="36">
        <f t="shared" si="67"/>
        <v>0</v>
      </c>
      <c r="Z341" s="27"/>
      <c r="AA341" s="28"/>
      <c r="AB341" s="28"/>
      <c r="AC341" s="29"/>
      <c r="AD341" s="36">
        <f t="shared" si="68"/>
        <v>0</v>
      </c>
      <c r="AF341" s="22"/>
    </row>
    <row r="342" spans="1:36" x14ac:dyDescent="0.25">
      <c r="A342" s="23" t="s">
        <v>72</v>
      </c>
      <c r="B342" s="24" t="s">
        <v>377</v>
      </c>
      <c r="C342" s="35" t="s">
        <v>378</v>
      </c>
      <c r="D342" s="123">
        <f t="shared" si="69"/>
        <v>14</v>
      </c>
      <c r="E342" s="26"/>
      <c r="F342" s="27"/>
      <c r="G342" s="28"/>
      <c r="H342" s="28"/>
      <c r="I342" s="29"/>
      <c r="J342" s="36">
        <f t="shared" si="64"/>
        <v>0</v>
      </c>
      <c r="K342" s="27" t="s">
        <v>19</v>
      </c>
      <c r="L342" s="28">
        <v>6</v>
      </c>
      <c r="M342" s="31" t="s">
        <v>17</v>
      </c>
      <c r="N342" s="29">
        <v>2</v>
      </c>
      <c r="O342" s="26">
        <f t="shared" si="65"/>
        <v>8</v>
      </c>
      <c r="P342" s="46"/>
      <c r="Q342" s="32"/>
      <c r="R342" s="32"/>
      <c r="S342" s="32"/>
      <c r="T342" s="36">
        <f t="shared" si="66"/>
        <v>0</v>
      </c>
      <c r="U342" s="27" t="s">
        <v>27</v>
      </c>
      <c r="V342" s="32">
        <v>6</v>
      </c>
      <c r="W342" s="28" t="s">
        <v>19</v>
      </c>
      <c r="X342" s="34">
        <v>0</v>
      </c>
      <c r="Y342" s="26">
        <f t="shared" si="67"/>
        <v>6</v>
      </c>
      <c r="Z342" s="27"/>
      <c r="AA342" s="28"/>
      <c r="AB342" s="28"/>
      <c r="AC342" s="29"/>
      <c r="AD342" s="36">
        <f t="shared" si="68"/>
        <v>0</v>
      </c>
      <c r="AF342" s="22"/>
    </row>
    <row r="343" spans="1:36" x14ac:dyDescent="0.25">
      <c r="A343" s="23" t="s">
        <v>74</v>
      </c>
      <c r="B343" s="24" t="s">
        <v>379</v>
      </c>
      <c r="C343" s="35" t="s">
        <v>13</v>
      </c>
      <c r="D343" s="123">
        <f t="shared" si="69"/>
        <v>11</v>
      </c>
      <c r="E343" s="26"/>
      <c r="F343" s="27"/>
      <c r="G343" s="28"/>
      <c r="H343" s="28"/>
      <c r="I343" s="29"/>
      <c r="J343" s="36">
        <f t="shared" si="64"/>
        <v>0</v>
      </c>
      <c r="K343" s="27" t="s">
        <v>19</v>
      </c>
      <c r="L343" s="28">
        <v>7</v>
      </c>
      <c r="M343" s="31" t="s">
        <v>17</v>
      </c>
      <c r="N343" s="29">
        <v>4</v>
      </c>
      <c r="O343" s="26">
        <f t="shared" si="65"/>
        <v>11</v>
      </c>
      <c r="P343" s="46"/>
      <c r="Q343" s="32"/>
      <c r="R343" s="32"/>
      <c r="S343" s="32"/>
      <c r="T343" s="36">
        <f t="shared" si="66"/>
        <v>0</v>
      </c>
      <c r="U343" s="27"/>
      <c r="V343" s="32"/>
      <c r="W343" s="32"/>
      <c r="X343" s="34"/>
      <c r="Y343" s="36">
        <f t="shared" si="67"/>
        <v>0</v>
      </c>
      <c r="Z343" s="27"/>
      <c r="AA343" s="28"/>
      <c r="AB343" s="28"/>
      <c r="AC343" s="29"/>
      <c r="AD343" s="36">
        <f t="shared" si="68"/>
        <v>0</v>
      </c>
      <c r="AF343" s="22"/>
    </row>
    <row r="344" spans="1:36" x14ac:dyDescent="0.25">
      <c r="A344" s="47" t="s">
        <v>76</v>
      </c>
      <c r="B344" s="24" t="s">
        <v>380</v>
      </c>
      <c r="C344" s="25" t="s">
        <v>174</v>
      </c>
      <c r="D344" s="123">
        <f t="shared" si="69"/>
        <v>10</v>
      </c>
      <c r="E344" s="26"/>
      <c r="F344" s="27"/>
      <c r="G344" s="28"/>
      <c r="H344" s="28"/>
      <c r="I344" s="29"/>
      <c r="J344" s="36">
        <f t="shared" si="64"/>
        <v>0</v>
      </c>
      <c r="K344" s="27"/>
      <c r="L344" s="28"/>
      <c r="M344" s="28"/>
      <c r="N344" s="29"/>
      <c r="O344" s="36">
        <f t="shared" si="65"/>
        <v>0</v>
      </c>
      <c r="P344" s="65" t="s">
        <v>16</v>
      </c>
      <c r="Q344" s="32">
        <v>5</v>
      </c>
      <c r="R344" s="33" t="s">
        <v>28</v>
      </c>
      <c r="S344" s="32">
        <v>5</v>
      </c>
      <c r="T344" s="26">
        <f t="shared" si="66"/>
        <v>10</v>
      </c>
      <c r="U344" s="27"/>
      <c r="V344" s="32"/>
      <c r="W344" s="32"/>
      <c r="X344" s="34"/>
      <c r="Y344" s="36">
        <f t="shared" si="67"/>
        <v>0</v>
      </c>
      <c r="Z344" s="27"/>
      <c r="AA344" s="28"/>
      <c r="AB344" s="28"/>
      <c r="AC344" s="29"/>
      <c r="AD344" s="36">
        <f t="shared" si="68"/>
        <v>0</v>
      </c>
      <c r="AF344" s="22"/>
      <c r="AG344" s="22"/>
      <c r="AH344" s="22"/>
      <c r="AI344" s="22"/>
      <c r="AJ344" s="22"/>
    </row>
    <row r="345" spans="1:36" x14ac:dyDescent="0.25">
      <c r="A345" s="47" t="s">
        <v>129</v>
      </c>
      <c r="B345" s="37" t="s">
        <v>381</v>
      </c>
      <c r="C345" s="25" t="s">
        <v>45</v>
      </c>
      <c r="D345" s="123">
        <f t="shared" si="69"/>
        <v>9</v>
      </c>
      <c r="E345" s="26"/>
      <c r="F345" s="27"/>
      <c r="G345" s="28"/>
      <c r="H345" s="28"/>
      <c r="I345" s="29"/>
      <c r="J345" s="36">
        <f t="shared" si="64"/>
        <v>0</v>
      </c>
      <c r="K345" s="27"/>
      <c r="L345" s="28"/>
      <c r="M345" s="28"/>
      <c r="N345" s="29"/>
      <c r="O345" s="36">
        <f t="shared" si="65"/>
        <v>0</v>
      </c>
      <c r="P345" s="65" t="s">
        <v>17</v>
      </c>
      <c r="Q345" s="32">
        <v>4</v>
      </c>
      <c r="R345" s="33" t="s">
        <v>19</v>
      </c>
      <c r="S345" s="32">
        <v>5</v>
      </c>
      <c r="T345" s="26">
        <f t="shared" si="66"/>
        <v>9</v>
      </c>
      <c r="U345" s="46"/>
      <c r="V345" s="32"/>
      <c r="W345" s="32"/>
      <c r="X345" s="34"/>
      <c r="Y345" s="36">
        <f t="shared" si="67"/>
        <v>0</v>
      </c>
      <c r="Z345" s="27"/>
      <c r="AA345" s="28"/>
      <c r="AB345" s="28"/>
      <c r="AC345" s="29"/>
      <c r="AD345" s="36">
        <f t="shared" si="68"/>
        <v>0</v>
      </c>
      <c r="AF345" s="22"/>
      <c r="AG345" s="22"/>
      <c r="AH345" s="22"/>
      <c r="AI345" s="22"/>
      <c r="AJ345" s="22"/>
    </row>
    <row r="346" spans="1:36" x14ac:dyDescent="0.25">
      <c r="A346" s="47" t="s">
        <v>131</v>
      </c>
      <c r="B346" s="24" t="s">
        <v>382</v>
      </c>
      <c r="C346" s="25" t="s">
        <v>13</v>
      </c>
      <c r="D346" s="123">
        <f t="shared" si="69"/>
        <v>8</v>
      </c>
      <c r="E346" s="26"/>
      <c r="F346" s="27"/>
      <c r="G346" s="28"/>
      <c r="H346" s="28"/>
      <c r="I346" s="29"/>
      <c r="J346" s="36">
        <f t="shared" si="64"/>
        <v>0</v>
      </c>
      <c r="K346" s="30" t="s">
        <v>20</v>
      </c>
      <c r="L346" s="28">
        <v>5</v>
      </c>
      <c r="M346" s="31" t="s">
        <v>17</v>
      </c>
      <c r="N346" s="29">
        <v>3</v>
      </c>
      <c r="O346" s="26">
        <f t="shared" si="65"/>
        <v>8</v>
      </c>
      <c r="P346" s="46"/>
      <c r="Q346" s="32"/>
      <c r="R346" s="32"/>
      <c r="S346" s="32"/>
      <c r="T346" s="36">
        <f t="shared" si="66"/>
        <v>0</v>
      </c>
      <c r="U346" s="46"/>
      <c r="V346" s="32"/>
      <c r="W346" s="32"/>
      <c r="X346" s="34"/>
      <c r="Y346" s="36">
        <f t="shared" si="67"/>
        <v>0</v>
      </c>
      <c r="Z346" s="27"/>
      <c r="AA346" s="28"/>
      <c r="AB346" s="28"/>
      <c r="AC346" s="29"/>
      <c r="AD346" s="36">
        <f t="shared" si="68"/>
        <v>0</v>
      </c>
      <c r="AF346" s="22"/>
      <c r="AG346" s="22"/>
      <c r="AH346" s="22"/>
      <c r="AI346" s="22"/>
      <c r="AJ346" s="22"/>
    </row>
    <row r="347" spans="1:36" x14ac:dyDescent="0.25">
      <c r="A347" s="47" t="s">
        <v>135</v>
      </c>
      <c r="B347" s="24" t="s">
        <v>383</v>
      </c>
      <c r="C347" s="25" t="s">
        <v>384</v>
      </c>
      <c r="D347" s="123">
        <f t="shared" si="69"/>
        <v>6</v>
      </c>
      <c r="E347" s="26"/>
      <c r="F347" s="27"/>
      <c r="G347" s="28"/>
      <c r="H347" s="28"/>
      <c r="I347" s="29"/>
      <c r="J347" s="36">
        <f t="shared" si="64"/>
        <v>0</v>
      </c>
      <c r="K347" s="27"/>
      <c r="L347" s="28"/>
      <c r="M347" s="28"/>
      <c r="N347" s="29"/>
      <c r="O347" s="36">
        <f t="shared" si="65"/>
        <v>0</v>
      </c>
      <c r="P347" s="65" t="s">
        <v>79</v>
      </c>
      <c r="Q347" s="32">
        <v>0</v>
      </c>
      <c r="R347" s="33" t="s">
        <v>19</v>
      </c>
      <c r="S347" s="32">
        <v>6</v>
      </c>
      <c r="T347" s="26">
        <f t="shared" si="66"/>
        <v>6</v>
      </c>
      <c r="U347" s="46"/>
      <c r="V347" s="32"/>
      <c r="W347" s="32"/>
      <c r="X347" s="34"/>
      <c r="Y347" s="36">
        <f t="shared" si="67"/>
        <v>0</v>
      </c>
      <c r="Z347" s="27"/>
      <c r="AA347" s="28"/>
      <c r="AB347" s="28"/>
      <c r="AC347" s="29"/>
      <c r="AD347" s="36">
        <f t="shared" si="68"/>
        <v>0</v>
      </c>
      <c r="AF347" s="22"/>
      <c r="AG347" s="22"/>
      <c r="AH347" s="22"/>
      <c r="AI347" s="22"/>
      <c r="AJ347" s="22"/>
    </row>
    <row r="348" spans="1:36" x14ac:dyDescent="0.25">
      <c r="A348" s="47" t="s">
        <v>137</v>
      </c>
      <c r="B348" s="24" t="s">
        <v>385</v>
      </c>
      <c r="C348" s="25" t="s">
        <v>333</v>
      </c>
      <c r="D348" s="123">
        <f t="shared" si="69"/>
        <v>3</v>
      </c>
      <c r="E348" s="26"/>
      <c r="F348" s="27"/>
      <c r="G348" s="28"/>
      <c r="H348" s="28"/>
      <c r="I348" s="29"/>
      <c r="J348" s="36">
        <f t="shared" si="64"/>
        <v>0</v>
      </c>
      <c r="K348" s="27"/>
      <c r="L348" s="28"/>
      <c r="M348" s="28"/>
      <c r="N348" s="29"/>
      <c r="O348" s="36">
        <f t="shared" si="65"/>
        <v>0</v>
      </c>
      <c r="P348" s="65" t="s">
        <v>17</v>
      </c>
      <c r="Q348" s="32">
        <v>3</v>
      </c>
      <c r="R348" s="33" t="s">
        <v>19</v>
      </c>
      <c r="S348" s="32">
        <v>0</v>
      </c>
      <c r="T348" s="26">
        <f t="shared" si="66"/>
        <v>3</v>
      </c>
      <c r="U348" s="46"/>
      <c r="V348" s="32"/>
      <c r="W348" s="32"/>
      <c r="X348" s="34"/>
      <c r="Y348" s="36">
        <f t="shared" si="67"/>
        <v>0</v>
      </c>
      <c r="Z348" s="27"/>
      <c r="AA348" s="28"/>
      <c r="AB348" s="28"/>
      <c r="AC348" s="29"/>
      <c r="AD348" s="36">
        <f t="shared" si="68"/>
        <v>0</v>
      </c>
      <c r="AF348" s="22"/>
      <c r="AG348" s="22"/>
      <c r="AH348" s="22"/>
      <c r="AI348" s="22"/>
      <c r="AJ348" s="22"/>
    </row>
    <row r="349" spans="1:36" x14ac:dyDescent="0.25">
      <c r="A349" s="47" t="s">
        <v>198</v>
      </c>
      <c r="B349" s="74" t="s">
        <v>386</v>
      </c>
      <c r="C349" s="82" t="s">
        <v>48</v>
      </c>
      <c r="D349" s="123">
        <f t="shared" si="69"/>
        <v>0</v>
      </c>
      <c r="E349" s="83"/>
      <c r="F349" s="84"/>
      <c r="G349" s="70"/>
      <c r="H349" s="70"/>
      <c r="I349" s="72"/>
      <c r="J349" s="36">
        <f t="shared" si="64"/>
        <v>0</v>
      </c>
      <c r="K349" s="84"/>
      <c r="L349" s="70"/>
      <c r="M349" s="70"/>
      <c r="N349" s="72"/>
      <c r="O349" s="36">
        <f t="shared" si="65"/>
        <v>0</v>
      </c>
      <c r="P349" s="46"/>
      <c r="Q349" s="32"/>
      <c r="R349" s="32"/>
      <c r="S349" s="32"/>
      <c r="T349" s="36">
        <f t="shared" si="66"/>
        <v>0</v>
      </c>
      <c r="U349" s="77" t="s">
        <v>20</v>
      </c>
      <c r="V349" s="78">
        <v>0</v>
      </c>
      <c r="W349" s="78" t="s">
        <v>19</v>
      </c>
      <c r="X349" s="79">
        <v>0</v>
      </c>
      <c r="Y349" s="26">
        <f t="shared" si="67"/>
        <v>0</v>
      </c>
      <c r="Z349" s="84"/>
      <c r="AA349" s="70"/>
      <c r="AB349" s="70"/>
      <c r="AC349" s="72"/>
      <c r="AD349" s="36">
        <f t="shared" si="68"/>
        <v>0</v>
      </c>
      <c r="AF349" s="22"/>
      <c r="AG349" s="22"/>
      <c r="AH349" s="22"/>
      <c r="AI349" s="22"/>
      <c r="AJ349" s="22"/>
    </row>
    <row r="350" spans="1:36" ht="15.75" thickBot="1" x14ac:dyDescent="0.3">
      <c r="A350" s="51"/>
      <c r="B350" s="85"/>
      <c r="C350" s="53"/>
      <c r="D350" s="143"/>
      <c r="E350" s="54"/>
      <c r="F350" s="55"/>
      <c r="G350" s="56"/>
      <c r="H350" s="56"/>
      <c r="I350" s="53"/>
      <c r="J350" s="54"/>
      <c r="K350" s="55"/>
      <c r="L350" s="56"/>
      <c r="M350" s="56"/>
      <c r="N350" s="53"/>
      <c r="O350" s="54"/>
      <c r="P350" s="55"/>
      <c r="Q350" s="56"/>
      <c r="R350" s="56"/>
      <c r="S350" s="53"/>
      <c r="T350" s="54"/>
      <c r="U350" s="55"/>
      <c r="V350" s="56"/>
      <c r="W350" s="56"/>
      <c r="X350" s="53"/>
      <c r="Y350" s="54"/>
      <c r="Z350" s="55"/>
      <c r="AA350" s="56"/>
      <c r="AB350" s="56"/>
      <c r="AC350" s="53"/>
      <c r="AD350" s="57">
        <f t="shared" si="68"/>
        <v>0</v>
      </c>
      <c r="AF350" s="22"/>
      <c r="AG350" s="22"/>
      <c r="AH350" s="22"/>
      <c r="AI350" s="22"/>
      <c r="AJ350" s="22"/>
    </row>
    <row r="351" spans="1:36" x14ac:dyDescent="0.25">
      <c r="A351" s="62"/>
      <c r="B351" s="62"/>
      <c r="C351" s="62"/>
      <c r="E351" s="62"/>
    </row>
    <row r="352" spans="1:36" x14ac:dyDescent="0.25">
      <c r="A352" s="62"/>
      <c r="B352" s="62"/>
      <c r="C352" s="62"/>
      <c r="E352" s="62"/>
    </row>
    <row r="354" spans="1:36" ht="15.75" thickBot="1" x14ac:dyDescent="0.3">
      <c r="B354" s="2" t="s">
        <v>387</v>
      </c>
    </row>
    <row r="355" spans="1:36" ht="15.75" thickBot="1" x14ac:dyDescent="0.3">
      <c r="A355" s="5" t="s">
        <v>1</v>
      </c>
      <c r="B355" s="6" t="s">
        <v>2</v>
      </c>
      <c r="C355" s="7" t="s">
        <v>3</v>
      </c>
      <c r="D355" s="142" t="s">
        <v>4</v>
      </c>
      <c r="E355" s="5" t="s">
        <v>5</v>
      </c>
      <c r="F355" s="145" t="s">
        <v>6</v>
      </c>
      <c r="G355" s="146"/>
      <c r="H355" s="146"/>
      <c r="I355" s="146"/>
      <c r="J355" s="147"/>
      <c r="K355" s="145" t="s">
        <v>7</v>
      </c>
      <c r="L355" s="148"/>
      <c r="M355" s="148"/>
      <c r="N355" s="148"/>
      <c r="O355" s="149"/>
      <c r="P355" s="145" t="s">
        <v>8</v>
      </c>
      <c r="Q355" s="146"/>
      <c r="R355" s="146"/>
      <c r="S355" s="146"/>
      <c r="T355" s="147"/>
      <c r="U355" s="145" t="s">
        <v>9</v>
      </c>
      <c r="V355" s="148"/>
      <c r="W355" s="148"/>
      <c r="X355" s="148"/>
      <c r="Y355" s="149"/>
      <c r="Z355" s="145" t="s">
        <v>10</v>
      </c>
      <c r="AA355" s="146"/>
      <c r="AB355" s="146"/>
      <c r="AC355" s="146"/>
      <c r="AD355" s="147"/>
      <c r="AI355" s="8"/>
      <c r="AJ355" s="8"/>
    </row>
    <row r="356" spans="1:36" ht="15.75" thickTop="1" x14ac:dyDescent="0.25">
      <c r="A356" s="9" t="s">
        <v>11</v>
      </c>
      <c r="B356" s="10" t="s">
        <v>388</v>
      </c>
      <c r="C356" s="11" t="s">
        <v>13</v>
      </c>
      <c r="D356" s="123">
        <f>J356+O356+T356+Y356+AD356+E356-16</f>
        <v>73</v>
      </c>
      <c r="E356" s="58">
        <v>5</v>
      </c>
      <c r="F356" s="19" t="s">
        <v>15</v>
      </c>
      <c r="G356" s="59">
        <v>9</v>
      </c>
      <c r="H356" s="59" t="s">
        <v>20</v>
      </c>
      <c r="I356" s="60">
        <v>9</v>
      </c>
      <c r="J356" s="61">
        <f t="shared" ref="J356:J367" si="70">G356+I356</f>
        <v>18</v>
      </c>
      <c r="K356" s="19" t="s">
        <v>19</v>
      </c>
      <c r="L356" s="59">
        <v>9</v>
      </c>
      <c r="M356" s="59" t="s">
        <v>17</v>
      </c>
      <c r="N356" s="60">
        <v>7</v>
      </c>
      <c r="O356" s="61">
        <f t="shared" ref="O356:O367" si="71">L356+N356</f>
        <v>16</v>
      </c>
      <c r="P356" s="19" t="s">
        <v>79</v>
      </c>
      <c r="Q356" s="59">
        <v>7</v>
      </c>
      <c r="R356" s="59" t="s">
        <v>22</v>
      </c>
      <c r="S356" s="59">
        <v>9</v>
      </c>
      <c r="T356" s="61">
        <f t="shared" ref="T356:T367" si="72">Q356+S356</f>
        <v>16</v>
      </c>
      <c r="U356" s="27" t="s">
        <v>16</v>
      </c>
      <c r="V356" s="59">
        <v>7</v>
      </c>
      <c r="W356" s="59" t="s">
        <v>29</v>
      </c>
      <c r="X356" s="60">
        <v>9</v>
      </c>
      <c r="Y356" s="61">
        <f t="shared" ref="Y356:Y367" si="73">V356+X356</f>
        <v>16</v>
      </c>
      <c r="Z356" s="19" t="s">
        <v>18</v>
      </c>
      <c r="AA356" s="59">
        <v>9</v>
      </c>
      <c r="AB356" s="59" t="s">
        <v>26</v>
      </c>
      <c r="AC356" s="60">
        <v>9</v>
      </c>
      <c r="AD356" s="61">
        <f t="shared" ref="AD356:AD368" si="74">AA356+AC356</f>
        <v>18</v>
      </c>
      <c r="AF356" s="22"/>
      <c r="AG356" s="22"/>
      <c r="AH356" s="22"/>
      <c r="AI356" s="22"/>
      <c r="AJ356" s="22"/>
    </row>
    <row r="357" spans="1:36" x14ac:dyDescent="0.25">
      <c r="A357" s="23" t="s">
        <v>23</v>
      </c>
      <c r="B357" s="24" t="s">
        <v>389</v>
      </c>
      <c r="C357" s="25" t="s">
        <v>13</v>
      </c>
      <c r="D357" s="123">
        <f>J357+O357+T357+Y357+AD357</f>
        <v>72</v>
      </c>
      <c r="E357" s="26"/>
      <c r="F357" s="27"/>
      <c r="G357" s="28"/>
      <c r="H357" s="28"/>
      <c r="I357" s="29"/>
      <c r="J357" s="36">
        <f t="shared" si="70"/>
        <v>0</v>
      </c>
      <c r="K357" s="30" t="s">
        <v>26</v>
      </c>
      <c r="L357" s="28">
        <v>9</v>
      </c>
      <c r="M357" s="31" t="s">
        <v>17</v>
      </c>
      <c r="N357" s="29">
        <v>9</v>
      </c>
      <c r="O357" s="26">
        <f t="shared" si="71"/>
        <v>18</v>
      </c>
      <c r="P357" s="30" t="s">
        <v>34</v>
      </c>
      <c r="Q357" s="28">
        <v>9</v>
      </c>
      <c r="R357" s="31" t="s">
        <v>79</v>
      </c>
      <c r="S357" s="28">
        <v>9</v>
      </c>
      <c r="T357" s="26">
        <f t="shared" si="72"/>
        <v>18</v>
      </c>
      <c r="U357" s="27" t="s">
        <v>27</v>
      </c>
      <c r="V357" s="28">
        <v>9</v>
      </c>
      <c r="W357" s="31" t="s">
        <v>21</v>
      </c>
      <c r="X357" s="29">
        <v>9</v>
      </c>
      <c r="Y357" s="26">
        <f t="shared" si="73"/>
        <v>18</v>
      </c>
      <c r="Z357" s="27" t="s">
        <v>19</v>
      </c>
      <c r="AA357" s="28">
        <v>9</v>
      </c>
      <c r="AB357" s="28" t="s">
        <v>20</v>
      </c>
      <c r="AC357" s="29">
        <v>9</v>
      </c>
      <c r="AD357" s="26">
        <f t="shared" si="74"/>
        <v>18</v>
      </c>
      <c r="AF357" s="22"/>
      <c r="AG357" s="22"/>
      <c r="AH357" s="22"/>
      <c r="AI357" s="22"/>
      <c r="AJ357" s="22"/>
    </row>
    <row r="358" spans="1:36" x14ac:dyDescent="0.25">
      <c r="A358" s="23" t="s">
        <v>30</v>
      </c>
      <c r="B358" s="24" t="s">
        <v>390</v>
      </c>
      <c r="C358" s="35" t="s">
        <v>69</v>
      </c>
      <c r="D358" s="123">
        <f>J358+O358+T358+Y358+AD358+E358-7</f>
        <v>70</v>
      </c>
      <c r="E358" s="26">
        <v>5</v>
      </c>
      <c r="F358" s="27" t="s">
        <v>17</v>
      </c>
      <c r="G358" s="28">
        <v>9</v>
      </c>
      <c r="H358" s="28" t="s">
        <v>20</v>
      </c>
      <c r="I358" s="29">
        <v>7</v>
      </c>
      <c r="J358" s="26">
        <f t="shared" si="70"/>
        <v>16</v>
      </c>
      <c r="K358" s="27" t="s">
        <v>19</v>
      </c>
      <c r="L358" s="28">
        <v>7</v>
      </c>
      <c r="M358" s="31" t="s">
        <v>18</v>
      </c>
      <c r="N358" s="29">
        <v>9</v>
      </c>
      <c r="O358" s="26">
        <f t="shared" si="71"/>
        <v>16</v>
      </c>
      <c r="P358" s="30" t="s">
        <v>16</v>
      </c>
      <c r="Q358" s="28">
        <v>0</v>
      </c>
      <c r="R358" s="31" t="s">
        <v>22</v>
      </c>
      <c r="S358" s="28">
        <v>7</v>
      </c>
      <c r="T358" s="26">
        <f t="shared" si="72"/>
        <v>7</v>
      </c>
      <c r="U358" s="27" t="s">
        <v>27</v>
      </c>
      <c r="V358" s="28">
        <v>6</v>
      </c>
      <c r="W358" s="31" t="s">
        <v>15</v>
      </c>
      <c r="X358" s="29">
        <v>9</v>
      </c>
      <c r="Y358" s="26">
        <f t="shared" si="73"/>
        <v>15</v>
      </c>
      <c r="Z358" s="27" t="s">
        <v>21</v>
      </c>
      <c r="AA358" s="28">
        <v>9</v>
      </c>
      <c r="AB358" s="31" t="s">
        <v>391</v>
      </c>
      <c r="AC358" s="29">
        <v>9</v>
      </c>
      <c r="AD358" s="26">
        <f t="shared" si="74"/>
        <v>18</v>
      </c>
      <c r="AF358" s="22"/>
      <c r="AG358" s="22"/>
      <c r="AH358" s="22"/>
      <c r="AI358" s="22"/>
      <c r="AJ358" s="22"/>
    </row>
    <row r="359" spans="1:36" x14ac:dyDescent="0.25">
      <c r="A359" s="23" t="s">
        <v>35</v>
      </c>
      <c r="B359" s="24" t="s">
        <v>392</v>
      </c>
      <c r="C359" s="45" t="s">
        <v>48</v>
      </c>
      <c r="D359" s="123">
        <f t="shared" ref="D359:D367" si="75">J359+O359+T359+Y359+AD359</f>
        <v>30</v>
      </c>
      <c r="E359" s="26"/>
      <c r="F359" s="27"/>
      <c r="G359" s="28"/>
      <c r="H359" s="28"/>
      <c r="I359" s="29"/>
      <c r="J359" s="36">
        <f t="shared" si="70"/>
        <v>0</v>
      </c>
      <c r="K359" s="27"/>
      <c r="L359" s="28"/>
      <c r="M359" s="28"/>
      <c r="N359" s="29"/>
      <c r="O359" s="36">
        <f t="shared" si="71"/>
        <v>0</v>
      </c>
      <c r="P359" s="46"/>
      <c r="Q359" s="32"/>
      <c r="R359" s="32"/>
      <c r="S359" s="32"/>
      <c r="T359" s="36">
        <f t="shared" si="72"/>
        <v>0</v>
      </c>
      <c r="U359" s="46" t="s">
        <v>27</v>
      </c>
      <c r="V359" s="32">
        <v>7</v>
      </c>
      <c r="W359" s="32" t="s">
        <v>19</v>
      </c>
      <c r="X359" s="34">
        <v>7</v>
      </c>
      <c r="Y359" s="26">
        <f t="shared" si="73"/>
        <v>14</v>
      </c>
      <c r="Z359" s="27" t="s">
        <v>17</v>
      </c>
      <c r="AA359" s="28">
        <v>9</v>
      </c>
      <c r="AB359" s="28" t="s">
        <v>26</v>
      </c>
      <c r="AC359" s="29">
        <v>7</v>
      </c>
      <c r="AD359" s="26">
        <f t="shared" si="74"/>
        <v>16</v>
      </c>
      <c r="AF359" s="22"/>
      <c r="AG359" s="22"/>
      <c r="AH359" s="22"/>
      <c r="AI359" s="22"/>
      <c r="AJ359" s="22"/>
    </row>
    <row r="360" spans="1:36" x14ac:dyDescent="0.25">
      <c r="A360" s="23" t="s">
        <v>37</v>
      </c>
      <c r="B360" s="24" t="s">
        <v>393</v>
      </c>
      <c r="C360" s="25" t="s">
        <v>78</v>
      </c>
      <c r="D360" s="123">
        <f t="shared" si="75"/>
        <v>18</v>
      </c>
      <c r="E360" s="26"/>
      <c r="F360" s="27"/>
      <c r="G360" s="28"/>
      <c r="H360" s="28"/>
      <c r="I360" s="29"/>
      <c r="J360" s="36">
        <f t="shared" si="70"/>
        <v>0</v>
      </c>
      <c r="K360" s="27"/>
      <c r="L360" s="28"/>
      <c r="M360" s="28"/>
      <c r="N360" s="29"/>
      <c r="O360" s="36">
        <f t="shared" si="71"/>
        <v>0</v>
      </c>
      <c r="P360" s="30" t="s">
        <v>16</v>
      </c>
      <c r="Q360" s="28">
        <v>9</v>
      </c>
      <c r="R360" s="31" t="s">
        <v>19</v>
      </c>
      <c r="S360" s="28">
        <v>9</v>
      </c>
      <c r="T360" s="26">
        <f t="shared" si="72"/>
        <v>18</v>
      </c>
      <c r="U360" s="30"/>
      <c r="V360" s="28"/>
      <c r="W360" s="28"/>
      <c r="X360" s="29"/>
      <c r="Y360" s="36">
        <f t="shared" si="73"/>
        <v>0</v>
      </c>
      <c r="Z360" s="27"/>
      <c r="AA360" s="28"/>
      <c r="AB360" s="28"/>
      <c r="AC360" s="29"/>
      <c r="AD360" s="36">
        <f t="shared" si="74"/>
        <v>0</v>
      </c>
      <c r="AF360" s="22"/>
      <c r="AG360" s="22"/>
      <c r="AH360" s="22"/>
      <c r="AI360" s="22"/>
      <c r="AJ360" s="22"/>
    </row>
    <row r="361" spans="1:36" x14ac:dyDescent="0.25">
      <c r="A361" s="23" t="s">
        <v>37</v>
      </c>
      <c r="B361" s="24" t="s">
        <v>394</v>
      </c>
      <c r="C361" s="45" t="s">
        <v>106</v>
      </c>
      <c r="D361" s="123">
        <f t="shared" si="75"/>
        <v>18</v>
      </c>
      <c r="E361" s="26"/>
      <c r="F361" s="27"/>
      <c r="G361" s="28"/>
      <c r="H361" s="28"/>
      <c r="I361" s="29"/>
      <c r="J361" s="36">
        <f t="shared" si="70"/>
        <v>0</v>
      </c>
      <c r="K361" s="27"/>
      <c r="L361" s="28"/>
      <c r="M361" s="28"/>
      <c r="N361" s="29"/>
      <c r="O361" s="36">
        <f t="shared" si="71"/>
        <v>0</v>
      </c>
      <c r="P361" s="27"/>
      <c r="Q361" s="28"/>
      <c r="R361" s="28"/>
      <c r="S361" s="28"/>
      <c r="T361" s="36">
        <f t="shared" si="72"/>
        <v>0</v>
      </c>
      <c r="U361" s="27" t="s">
        <v>16</v>
      </c>
      <c r="V361" s="28">
        <v>9</v>
      </c>
      <c r="W361" s="28" t="s">
        <v>19</v>
      </c>
      <c r="X361" s="29">
        <v>9</v>
      </c>
      <c r="Y361" s="26">
        <f t="shared" si="73"/>
        <v>18</v>
      </c>
      <c r="Z361" s="27"/>
      <c r="AA361" s="28"/>
      <c r="AB361" s="28"/>
      <c r="AC361" s="29"/>
      <c r="AD361" s="36">
        <f t="shared" si="74"/>
        <v>0</v>
      </c>
      <c r="AF361" s="22"/>
      <c r="AG361" s="22"/>
      <c r="AH361" s="22"/>
      <c r="AI361" s="22"/>
      <c r="AJ361" s="22"/>
    </row>
    <row r="362" spans="1:36" x14ac:dyDescent="0.25">
      <c r="A362" s="23" t="s">
        <v>37</v>
      </c>
      <c r="B362" s="24" t="s">
        <v>395</v>
      </c>
      <c r="C362" s="25" t="s">
        <v>59</v>
      </c>
      <c r="D362" s="123">
        <f t="shared" si="75"/>
        <v>18</v>
      </c>
      <c r="E362" s="26"/>
      <c r="F362" s="27"/>
      <c r="G362" s="28"/>
      <c r="H362" s="28"/>
      <c r="I362" s="29"/>
      <c r="J362" s="36">
        <f t="shared" si="70"/>
        <v>0</v>
      </c>
      <c r="K362" s="27"/>
      <c r="L362" s="28"/>
      <c r="M362" s="28"/>
      <c r="N362" s="29"/>
      <c r="O362" s="36">
        <f t="shared" si="71"/>
        <v>0</v>
      </c>
      <c r="P362" s="65" t="s">
        <v>20</v>
      </c>
      <c r="Q362" s="32">
        <v>9</v>
      </c>
      <c r="R362" s="33" t="s">
        <v>22</v>
      </c>
      <c r="S362" s="32">
        <v>9</v>
      </c>
      <c r="T362" s="26">
        <f t="shared" si="72"/>
        <v>18</v>
      </c>
      <c r="U362" s="27"/>
      <c r="V362" s="28"/>
      <c r="W362" s="31"/>
      <c r="X362" s="29"/>
      <c r="Y362" s="36">
        <f t="shared" si="73"/>
        <v>0</v>
      </c>
      <c r="Z362" s="27"/>
      <c r="AA362" s="28"/>
      <c r="AB362" s="28"/>
      <c r="AC362" s="29"/>
      <c r="AD362" s="36">
        <f t="shared" si="74"/>
        <v>0</v>
      </c>
      <c r="AF362" s="22"/>
      <c r="AG362" s="22"/>
      <c r="AH362" s="22"/>
      <c r="AI362" s="22"/>
      <c r="AJ362" s="22"/>
    </row>
    <row r="363" spans="1:36" x14ac:dyDescent="0.25">
      <c r="A363" s="23" t="s">
        <v>39</v>
      </c>
      <c r="B363" s="24" t="s">
        <v>396</v>
      </c>
      <c r="C363" s="25" t="s">
        <v>59</v>
      </c>
      <c r="D363" s="123">
        <f t="shared" si="75"/>
        <v>16</v>
      </c>
      <c r="E363" s="26"/>
      <c r="F363" s="27"/>
      <c r="G363" s="28"/>
      <c r="H363" s="28"/>
      <c r="I363" s="29"/>
      <c r="J363" s="36">
        <f t="shared" si="70"/>
        <v>0</v>
      </c>
      <c r="K363" s="27"/>
      <c r="L363" s="28"/>
      <c r="M363" s="28"/>
      <c r="N363" s="29"/>
      <c r="O363" s="36">
        <f t="shared" si="71"/>
        <v>0</v>
      </c>
      <c r="P363" s="65" t="s">
        <v>17</v>
      </c>
      <c r="Q363" s="32">
        <v>9</v>
      </c>
      <c r="R363" s="33" t="s">
        <v>19</v>
      </c>
      <c r="S363" s="32">
        <v>7</v>
      </c>
      <c r="T363" s="26">
        <f t="shared" si="72"/>
        <v>16</v>
      </c>
      <c r="U363" s="46"/>
      <c r="V363" s="32"/>
      <c r="W363" s="32"/>
      <c r="X363" s="34"/>
      <c r="Y363" s="36">
        <f t="shared" si="73"/>
        <v>0</v>
      </c>
      <c r="Z363" s="27"/>
      <c r="AA363" s="28"/>
      <c r="AB363" s="28"/>
      <c r="AC363" s="29"/>
      <c r="AD363" s="36">
        <f t="shared" si="74"/>
        <v>0</v>
      </c>
      <c r="AF363" s="22"/>
    </row>
    <row r="364" spans="1:36" x14ac:dyDescent="0.25">
      <c r="A364" s="23" t="s">
        <v>41</v>
      </c>
      <c r="B364" s="24" t="s">
        <v>397</v>
      </c>
      <c r="C364" s="25" t="s">
        <v>398</v>
      </c>
      <c r="D364" s="123">
        <f t="shared" si="75"/>
        <v>13</v>
      </c>
      <c r="E364" s="26"/>
      <c r="F364" s="27"/>
      <c r="G364" s="28"/>
      <c r="H364" s="28"/>
      <c r="I364" s="29"/>
      <c r="J364" s="36">
        <f t="shared" si="70"/>
        <v>0</v>
      </c>
      <c r="K364" s="27"/>
      <c r="L364" s="28"/>
      <c r="M364" s="28"/>
      <c r="N364" s="29"/>
      <c r="O364" s="36">
        <f t="shared" si="71"/>
        <v>0</v>
      </c>
      <c r="P364" s="65" t="s">
        <v>17</v>
      </c>
      <c r="Q364" s="32">
        <v>7</v>
      </c>
      <c r="R364" s="33" t="s">
        <v>19</v>
      </c>
      <c r="S364" s="32">
        <v>6</v>
      </c>
      <c r="T364" s="26">
        <f t="shared" si="72"/>
        <v>13</v>
      </c>
      <c r="U364" s="46"/>
      <c r="V364" s="32"/>
      <c r="W364" s="32"/>
      <c r="X364" s="34"/>
      <c r="Y364" s="36">
        <f t="shared" si="73"/>
        <v>0</v>
      </c>
      <c r="Z364" s="27"/>
      <c r="AA364" s="28"/>
      <c r="AB364" s="28"/>
      <c r="AC364" s="29"/>
      <c r="AD364" s="36">
        <f t="shared" si="74"/>
        <v>0</v>
      </c>
      <c r="AF364" s="22"/>
    </row>
    <row r="365" spans="1:36" x14ac:dyDescent="0.25">
      <c r="A365" s="23" t="s">
        <v>41</v>
      </c>
      <c r="B365" s="24" t="s">
        <v>399</v>
      </c>
      <c r="C365" s="25" t="s">
        <v>48</v>
      </c>
      <c r="D365" s="123">
        <f t="shared" si="75"/>
        <v>13</v>
      </c>
      <c r="E365" s="26"/>
      <c r="F365" s="27"/>
      <c r="G365" s="28"/>
      <c r="H365" s="28"/>
      <c r="I365" s="29"/>
      <c r="J365" s="36">
        <f t="shared" si="70"/>
        <v>0</v>
      </c>
      <c r="K365" s="27"/>
      <c r="L365" s="28"/>
      <c r="M365" s="28"/>
      <c r="N365" s="29"/>
      <c r="O365" s="36">
        <f t="shared" si="71"/>
        <v>0</v>
      </c>
      <c r="P365" s="65" t="s">
        <v>34</v>
      </c>
      <c r="Q365" s="32">
        <v>7</v>
      </c>
      <c r="R365" s="33" t="s">
        <v>79</v>
      </c>
      <c r="S365" s="32">
        <v>6</v>
      </c>
      <c r="T365" s="26">
        <f t="shared" si="72"/>
        <v>13</v>
      </c>
      <c r="U365" s="46"/>
      <c r="V365" s="32"/>
      <c r="W365" s="32"/>
      <c r="X365" s="34"/>
      <c r="Y365" s="36">
        <f t="shared" si="73"/>
        <v>0</v>
      </c>
      <c r="Z365" s="27"/>
      <c r="AA365" s="28"/>
      <c r="AB365" s="28"/>
      <c r="AC365" s="29"/>
      <c r="AD365" s="36">
        <f t="shared" si="74"/>
        <v>0</v>
      </c>
      <c r="AF365" s="22"/>
    </row>
    <row r="366" spans="1:36" x14ac:dyDescent="0.25">
      <c r="A366" s="23" t="s">
        <v>43</v>
      </c>
      <c r="B366" s="94" t="s">
        <v>400</v>
      </c>
      <c r="C366" s="50" t="s">
        <v>66</v>
      </c>
      <c r="D366" s="123">
        <f t="shared" si="75"/>
        <v>6</v>
      </c>
      <c r="E366" s="26"/>
      <c r="F366" s="27"/>
      <c r="G366" s="28"/>
      <c r="H366" s="28"/>
      <c r="I366" s="29"/>
      <c r="J366" s="36">
        <f t="shared" si="70"/>
        <v>0</v>
      </c>
      <c r="K366" s="30" t="s">
        <v>17</v>
      </c>
      <c r="L366" s="28">
        <v>6</v>
      </c>
      <c r="M366" s="28"/>
      <c r="N366" s="29"/>
      <c r="O366" s="26">
        <f t="shared" si="71"/>
        <v>6</v>
      </c>
      <c r="P366" s="46"/>
      <c r="Q366" s="32"/>
      <c r="R366" s="32"/>
      <c r="S366" s="32"/>
      <c r="T366" s="36">
        <f t="shared" si="72"/>
        <v>0</v>
      </c>
      <c r="U366" s="46"/>
      <c r="V366" s="32"/>
      <c r="W366" s="32"/>
      <c r="X366" s="34"/>
      <c r="Y366" s="36">
        <f t="shared" si="73"/>
        <v>0</v>
      </c>
      <c r="Z366" s="27"/>
      <c r="AA366" s="28"/>
      <c r="AB366" s="28"/>
      <c r="AC366" s="29"/>
      <c r="AD366" s="36">
        <f t="shared" si="74"/>
        <v>0</v>
      </c>
      <c r="AF366" s="22"/>
    </row>
    <row r="367" spans="1:36" x14ac:dyDescent="0.25">
      <c r="A367" s="23" t="s">
        <v>46</v>
      </c>
      <c r="B367" s="94" t="s">
        <v>401</v>
      </c>
      <c r="C367" s="29" t="s">
        <v>13</v>
      </c>
      <c r="D367" s="123">
        <f t="shared" si="75"/>
        <v>0</v>
      </c>
      <c r="E367" s="26"/>
      <c r="F367" s="27"/>
      <c r="G367" s="28"/>
      <c r="H367" s="28"/>
      <c r="I367" s="29"/>
      <c r="J367" s="36">
        <f t="shared" si="70"/>
        <v>0</v>
      </c>
      <c r="K367" s="27" t="s">
        <v>19</v>
      </c>
      <c r="L367" s="28">
        <v>0</v>
      </c>
      <c r="M367" s="31" t="s">
        <v>18</v>
      </c>
      <c r="N367" s="29">
        <v>0</v>
      </c>
      <c r="O367" s="26">
        <f t="shared" si="71"/>
        <v>0</v>
      </c>
      <c r="P367" s="46"/>
      <c r="Q367" s="32"/>
      <c r="R367" s="32"/>
      <c r="S367" s="32"/>
      <c r="T367" s="36">
        <f t="shared" si="72"/>
        <v>0</v>
      </c>
      <c r="U367" s="46"/>
      <c r="V367" s="32"/>
      <c r="W367" s="32"/>
      <c r="X367" s="34"/>
      <c r="Y367" s="36">
        <f t="shared" si="73"/>
        <v>0</v>
      </c>
      <c r="Z367" s="27"/>
      <c r="AA367" s="28"/>
      <c r="AB367" s="28"/>
      <c r="AC367" s="29"/>
      <c r="AD367" s="36">
        <f t="shared" si="74"/>
        <v>0</v>
      </c>
      <c r="AF367" s="22"/>
    </row>
    <row r="368" spans="1:36" ht="15.75" thickBot="1" x14ac:dyDescent="0.3">
      <c r="A368" s="51"/>
      <c r="B368" s="85"/>
      <c r="C368" s="53"/>
      <c r="D368" s="143"/>
      <c r="E368" s="54"/>
      <c r="F368" s="55"/>
      <c r="G368" s="56"/>
      <c r="H368" s="56"/>
      <c r="I368" s="53"/>
      <c r="J368" s="54"/>
      <c r="K368" s="55"/>
      <c r="L368" s="56"/>
      <c r="M368" s="56"/>
      <c r="N368" s="53"/>
      <c r="O368" s="54"/>
      <c r="P368" s="55"/>
      <c r="Q368" s="56"/>
      <c r="R368" s="56"/>
      <c r="S368" s="53"/>
      <c r="T368" s="54"/>
      <c r="U368" s="55"/>
      <c r="V368" s="56"/>
      <c r="W368" s="56"/>
      <c r="X368" s="53"/>
      <c r="Y368" s="54"/>
      <c r="Z368" s="55"/>
      <c r="AA368" s="56"/>
      <c r="AB368" s="56"/>
      <c r="AC368" s="53"/>
      <c r="AD368" s="57">
        <f t="shared" si="74"/>
        <v>0</v>
      </c>
      <c r="AF368" s="22"/>
      <c r="AG368" s="22"/>
      <c r="AH368" s="22"/>
      <c r="AI368" s="22"/>
      <c r="AJ368" s="22"/>
    </row>
    <row r="369" spans="1:36" x14ac:dyDescent="0.25">
      <c r="A369" s="62"/>
      <c r="B369" s="62"/>
      <c r="C369" s="62"/>
      <c r="E369" s="62"/>
    </row>
    <row r="370" spans="1:36" x14ac:dyDescent="0.25">
      <c r="A370" s="62"/>
      <c r="B370" s="62"/>
      <c r="C370" s="62"/>
      <c r="E370" s="62"/>
    </row>
    <row r="372" spans="1:36" ht="15.75" thickBot="1" x14ac:dyDescent="0.3">
      <c r="B372" s="2" t="s">
        <v>402</v>
      </c>
    </row>
    <row r="373" spans="1:36" ht="15.75" thickBot="1" x14ac:dyDescent="0.3">
      <c r="A373" s="5" t="s">
        <v>1</v>
      </c>
      <c r="B373" s="6" t="s">
        <v>2</v>
      </c>
      <c r="C373" s="7" t="s">
        <v>3</v>
      </c>
      <c r="D373" s="142" t="s">
        <v>4</v>
      </c>
      <c r="E373" s="5" t="s">
        <v>5</v>
      </c>
      <c r="F373" s="145" t="s">
        <v>6</v>
      </c>
      <c r="G373" s="146"/>
      <c r="H373" s="146"/>
      <c r="I373" s="146"/>
      <c r="J373" s="147"/>
      <c r="K373" s="145" t="s">
        <v>7</v>
      </c>
      <c r="L373" s="148"/>
      <c r="M373" s="148"/>
      <c r="N373" s="148"/>
      <c r="O373" s="149"/>
      <c r="P373" s="145" t="s">
        <v>8</v>
      </c>
      <c r="Q373" s="146"/>
      <c r="R373" s="146"/>
      <c r="S373" s="146"/>
      <c r="T373" s="147"/>
      <c r="U373" s="145" t="s">
        <v>9</v>
      </c>
      <c r="V373" s="148"/>
      <c r="W373" s="148"/>
      <c r="X373" s="148"/>
      <c r="Y373" s="149"/>
      <c r="Z373" s="145" t="s">
        <v>10</v>
      </c>
      <c r="AA373" s="146"/>
      <c r="AB373" s="146"/>
      <c r="AC373" s="146"/>
      <c r="AD373" s="147"/>
      <c r="AI373" s="8"/>
      <c r="AJ373" s="8"/>
    </row>
    <row r="374" spans="1:36" ht="15.75" thickTop="1" x14ac:dyDescent="0.25">
      <c r="A374" s="9" t="s">
        <v>11</v>
      </c>
      <c r="B374" s="10" t="s">
        <v>403</v>
      </c>
      <c r="C374" s="11" t="s">
        <v>69</v>
      </c>
      <c r="D374" s="123">
        <f>J374+O374+T374+Y374+AD374+E374-14</f>
        <v>102</v>
      </c>
      <c r="E374" s="12">
        <v>5</v>
      </c>
      <c r="F374" s="13" t="s">
        <v>33</v>
      </c>
      <c r="G374" s="14">
        <v>0</v>
      </c>
      <c r="H374" s="14" t="s">
        <v>15</v>
      </c>
      <c r="I374" s="15">
        <v>14</v>
      </c>
      <c r="J374" s="16">
        <f t="shared" ref="J374:J396" si="76">G374+I374</f>
        <v>14</v>
      </c>
      <c r="K374" s="13" t="s">
        <v>19</v>
      </c>
      <c r="L374" s="14">
        <v>9</v>
      </c>
      <c r="M374" s="18" t="s">
        <v>18</v>
      </c>
      <c r="N374" s="15">
        <v>9</v>
      </c>
      <c r="O374" s="16">
        <f t="shared" ref="O374:O396" si="77">L374+N374</f>
        <v>18</v>
      </c>
      <c r="P374" s="97" t="s">
        <v>16</v>
      </c>
      <c r="Q374" s="89">
        <v>14</v>
      </c>
      <c r="R374" s="33" t="s">
        <v>97</v>
      </c>
      <c r="S374" s="89">
        <v>14</v>
      </c>
      <c r="T374" s="16">
        <f t="shared" ref="T374:T396" si="78">Q374+S374</f>
        <v>28</v>
      </c>
      <c r="U374" s="46" t="s">
        <v>27</v>
      </c>
      <c r="V374" s="59">
        <v>9</v>
      </c>
      <c r="W374" s="59" t="s">
        <v>29</v>
      </c>
      <c r="X374" s="60">
        <v>14</v>
      </c>
      <c r="Y374" s="16">
        <f t="shared" ref="Y374:Y396" si="79">V374+X374</f>
        <v>23</v>
      </c>
      <c r="Z374" s="13" t="s">
        <v>17</v>
      </c>
      <c r="AA374" s="14">
        <v>14</v>
      </c>
      <c r="AB374" s="14" t="s">
        <v>26</v>
      </c>
      <c r="AC374" s="15">
        <v>14</v>
      </c>
      <c r="AD374" s="16">
        <f t="shared" ref="AD374:AD397" si="80">AA374+AC374</f>
        <v>28</v>
      </c>
      <c r="AF374" s="22"/>
      <c r="AG374" s="22"/>
      <c r="AH374" s="22"/>
      <c r="AI374" s="22"/>
      <c r="AJ374" s="22"/>
    </row>
    <row r="375" spans="1:36" x14ac:dyDescent="0.25">
      <c r="A375" s="23" t="s">
        <v>23</v>
      </c>
      <c r="B375" s="24" t="s">
        <v>404</v>
      </c>
      <c r="C375" s="35" t="s">
        <v>13</v>
      </c>
      <c r="D375" s="123">
        <f>J375+O375+T375+Y375+AD375+E375-16</f>
        <v>77</v>
      </c>
      <c r="E375" s="26">
        <v>5</v>
      </c>
      <c r="F375" s="27" t="s">
        <v>29</v>
      </c>
      <c r="G375" s="28">
        <v>9</v>
      </c>
      <c r="H375" s="28" t="s">
        <v>27</v>
      </c>
      <c r="I375" s="29">
        <v>9</v>
      </c>
      <c r="J375" s="26">
        <f t="shared" si="76"/>
        <v>18</v>
      </c>
      <c r="K375" s="30" t="s">
        <v>96</v>
      </c>
      <c r="L375" s="28">
        <v>9</v>
      </c>
      <c r="M375" s="31" t="s">
        <v>97</v>
      </c>
      <c r="N375" s="29">
        <v>9</v>
      </c>
      <c r="O375" s="26">
        <f t="shared" si="77"/>
        <v>18</v>
      </c>
      <c r="P375" s="65" t="s">
        <v>34</v>
      </c>
      <c r="Q375" s="32">
        <v>7</v>
      </c>
      <c r="R375" s="33" t="s">
        <v>28</v>
      </c>
      <c r="S375" s="32">
        <v>9</v>
      </c>
      <c r="T375" s="26">
        <f t="shared" si="78"/>
        <v>16</v>
      </c>
      <c r="U375" s="27" t="s">
        <v>15</v>
      </c>
      <c r="V375" s="28">
        <v>9</v>
      </c>
      <c r="W375" s="31" t="s">
        <v>26</v>
      </c>
      <c r="X375" s="29">
        <v>9</v>
      </c>
      <c r="Y375" s="26">
        <f t="shared" si="79"/>
        <v>18</v>
      </c>
      <c r="Z375" s="27" t="s">
        <v>19</v>
      </c>
      <c r="AA375" s="28">
        <v>9</v>
      </c>
      <c r="AB375" s="28" t="s">
        <v>16</v>
      </c>
      <c r="AC375" s="29">
        <v>9</v>
      </c>
      <c r="AD375" s="26">
        <f t="shared" si="80"/>
        <v>18</v>
      </c>
      <c r="AF375" s="22"/>
      <c r="AG375" s="22"/>
      <c r="AH375" s="22"/>
      <c r="AI375" s="22"/>
      <c r="AJ375" s="22"/>
    </row>
    <row r="376" spans="1:36" x14ac:dyDescent="0.25">
      <c r="A376" s="23" t="s">
        <v>30</v>
      </c>
      <c r="B376" s="24" t="s">
        <v>405</v>
      </c>
      <c r="C376" s="35" t="s">
        <v>59</v>
      </c>
      <c r="D376" s="123">
        <f>J376+O376+T376+Y376+AD376+E376-13</f>
        <v>76</v>
      </c>
      <c r="E376" s="38">
        <v>5</v>
      </c>
      <c r="F376" s="39" t="s">
        <v>26</v>
      </c>
      <c r="G376" s="40">
        <v>9</v>
      </c>
      <c r="H376" s="40" t="s">
        <v>21</v>
      </c>
      <c r="I376" s="41">
        <v>14</v>
      </c>
      <c r="J376" s="42">
        <f t="shared" si="76"/>
        <v>23</v>
      </c>
      <c r="K376" s="39" t="s">
        <v>16</v>
      </c>
      <c r="L376" s="40">
        <v>9</v>
      </c>
      <c r="M376" s="40" t="s">
        <v>17</v>
      </c>
      <c r="N376" s="41">
        <v>9</v>
      </c>
      <c r="O376" s="42">
        <f t="shared" si="77"/>
        <v>18</v>
      </c>
      <c r="P376" s="99" t="s">
        <v>79</v>
      </c>
      <c r="Q376" s="92">
        <v>9</v>
      </c>
      <c r="R376" s="33" t="s">
        <v>28</v>
      </c>
      <c r="S376" s="92">
        <v>6</v>
      </c>
      <c r="T376" s="42">
        <f t="shared" si="78"/>
        <v>15</v>
      </c>
      <c r="U376" s="46" t="s">
        <v>27</v>
      </c>
      <c r="V376" s="28">
        <v>6</v>
      </c>
      <c r="W376" s="31" t="s">
        <v>19</v>
      </c>
      <c r="X376" s="29">
        <v>9</v>
      </c>
      <c r="Y376" s="42">
        <f t="shared" si="79"/>
        <v>15</v>
      </c>
      <c r="Z376" s="39" t="s">
        <v>20</v>
      </c>
      <c r="AA376" s="40">
        <v>7</v>
      </c>
      <c r="AB376" s="40" t="s">
        <v>22</v>
      </c>
      <c r="AC376" s="41">
        <v>6</v>
      </c>
      <c r="AD376" s="42">
        <f t="shared" si="80"/>
        <v>13</v>
      </c>
      <c r="AF376" s="22"/>
      <c r="AG376" s="22"/>
      <c r="AH376" s="22"/>
      <c r="AI376" s="22"/>
      <c r="AJ376" s="22"/>
    </row>
    <row r="377" spans="1:36" x14ac:dyDescent="0.25">
      <c r="A377" s="23" t="s">
        <v>35</v>
      </c>
      <c r="B377" s="24" t="s">
        <v>406</v>
      </c>
      <c r="C377" s="35" t="s">
        <v>69</v>
      </c>
      <c r="D377" s="123">
        <f>J377+O377+T377+Y377+AD377+E377-10</f>
        <v>66</v>
      </c>
      <c r="E377" s="26">
        <v>5</v>
      </c>
      <c r="F377" s="27" t="s">
        <v>17</v>
      </c>
      <c r="G377" s="28">
        <v>6</v>
      </c>
      <c r="H377" s="28" t="s">
        <v>27</v>
      </c>
      <c r="I377" s="29">
        <v>7</v>
      </c>
      <c r="J377" s="26">
        <f t="shared" si="76"/>
        <v>13</v>
      </c>
      <c r="K377" s="30" t="s">
        <v>79</v>
      </c>
      <c r="L377" s="28">
        <v>9</v>
      </c>
      <c r="M377" s="31" t="s">
        <v>26</v>
      </c>
      <c r="N377" s="29">
        <v>9</v>
      </c>
      <c r="O377" s="26">
        <f t="shared" si="77"/>
        <v>18</v>
      </c>
      <c r="P377" s="65" t="s">
        <v>16</v>
      </c>
      <c r="Q377" s="32">
        <v>5</v>
      </c>
      <c r="R377" s="33" t="s">
        <v>28</v>
      </c>
      <c r="S377" s="32">
        <v>5</v>
      </c>
      <c r="T377" s="26">
        <f t="shared" si="78"/>
        <v>10</v>
      </c>
      <c r="U377" s="30" t="s">
        <v>15</v>
      </c>
      <c r="V377" s="28">
        <v>7</v>
      </c>
      <c r="W377" s="31" t="s">
        <v>29</v>
      </c>
      <c r="X377" s="29">
        <v>7</v>
      </c>
      <c r="Y377" s="26">
        <f t="shared" si="79"/>
        <v>14</v>
      </c>
      <c r="Z377" s="27" t="s">
        <v>19</v>
      </c>
      <c r="AA377" s="28">
        <v>7</v>
      </c>
      <c r="AB377" s="28" t="s">
        <v>21</v>
      </c>
      <c r="AC377" s="29">
        <v>9</v>
      </c>
      <c r="AD377" s="26">
        <f t="shared" si="80"/>
        <v>16</v>
      </c>
      <c r="AF377" s="22"/>
      <c r="AG377" s="22"/>
      <c r="AH377" s="22"/>
      <c r="AI377" s="22"/>
      <c r="AJ377" s="22"/>
    </row>
    <row r="378" spans="1:36" x14ac:dyDescent="0.25">
      <c r="A378" s="23" t="s">
        <v>37</v>
      </c>
      <c r="B378" s="24" t="s">
        <v>407</v>
      </c>
      <c r="C378" s="35" t="s">
        <v>13</v>
      </c>
      <c r="D378" s="123">
        <f>J378+O378+T378+Y378+AD378+E378-12</f>
        <v>64</v>
      </c>
      <c r="E378" s="26">
        <v>5</v>
      </c>
      <c r="F378" s="27" t="s">
        <v>15</v>
      </c>
      <c r="G378" s="28">
        <v>6</v>
      </c>
      <c r="H378" s="28" t="s">
        <v>19</v>
      </c>
      <c r="I378" s="29">
        <v>9</v>
      </c>
      <c r="J378" s="26">
        <f t="shared" si="76"/>
        <v>15</v>
      </c>
      <c r="K378" s="30" t="s">
        <v>20</v>
      </c>
      <c r="L378" s="28">
        <v>7</v>
      </c>
      <c r="M378" s="31" t="s">
        <v>18</v>
      </c>
      <c r="N378" s="29">
        <v>5</v>
      </c>
      <c r="O378" s="26">
        <f t="shared" si="77"/>
        <v>12</v>
      </c>
      <c r="P378" s="65" t="s">
        <v>16</v>
      </c>
      <c r="Q378" s="32">
        <v>3</v>
      </c>
      <c r="R378" s="33" t="s">
        <v>22</v>
      </c>
      <c r="S378" s="32">
        <v>9</v>
      </c>
      <c r="T378" s="26">
        <f t="shared" si="78"/>
        <v>12</v>
      </c>
      <c r="U378" s="30" t="s">
        <v>21</v>
      </c>
      <c r="V378" s="28">
        <v>9</v>
      </c>
      <c r="W378" s="31" t="s">
        <v>14</v>
      </c>
      <c r="X378" s="29">
        <v>9</v>
      </c>
      <c r="Y378" s="26">
        <f t="shared" si="79"/>
        <v>18</v>
      </c>
      <c r="Z378" s="27" t="s">
        <v>17</v>
      </c>
      <c r="AA378" s="28">
        <v>7</v>
      </c>
      <c r="AB378" s="28" t="s">
        <v>26</v>
      </c>
      <c r="AC378" s="29">
        <v>7</v>
      </c>
      <c r="AD378" s="26">
        <f t="shared" si="80"/>
        <v>14</v>
      </c>
      <c r="AF378" s="22"/>
      <c r="AG378" s="22"/>
      <c r="AH378" s="22"/>
      <c r="AI378" s="22"/>
      <c r="AJ378" s="22"/>
    </row>
    <row r="379" spans="1:36" x14ac:dyDescent="0.25">
      <c r="A379" s="23" t="s">
        <v>39</v>
      </c>
      <c r="B379" s="24" t="s">
        <v>408</v>
      </c>
      <c r="C379" s="35" t="s">
        <v>144</v>
      </c>
      <c r="D379" s="123">
        <f>J379+O379+T379+Y379+AD379+E379-13</f>
        <v>61</v>
      </c>
      <c r="E379" s="26">
        <v>5</v>
      </c>
      <c r="F379" s="27" t="s">
        <v>26</v>
      </c>
      <c r="G379" s="28">
        <v>7</v>
      </c>
      <c r="H379" s="28" t="s">
        <v>21</v>
      </c>
      <c r="I379" s="29">
        <v>7</v>
      </c>
      <c r="J379" s="26">
        <f t="shared" si="76"/>
        <v>14</v>
      </c>
      <c r="K379" s="30" t="s">
        <v>79</v>
      </c>
      <c r="L379" s="28">
        <v>7</v>
      </c>
      <c r="M379" s="31" t="s">
        <v>18</v>
      </c>
      <c r="N379" s="29">
        <v>6</v>
      </c>
      <c r="O379" s="26">
        <f t="shared" si="77"/>
        <v>13</v>
      </c>
      <c r="P379" s="65" t="s">
        <v>20</v>
      </c>
      <c r="Q379" s="32">
        <v>7</v>
      </c>
      <c r="R379" s="33" t="s">
        <v>22</v>
      </c>
      <c r="S379" s="32">
        <v>7</v>
      </c>
      <c r="T379" s="26">
        <f t="shared" si="78"/>
        <v>14</v>
      </c>
      <c r="U379" s="46" t="s">
        <v>16</v>
      </c>
      <c r="V379" s="28">
        <v>6</v>
      </c>
      <c r="W379" s="31" t="s">
        <v>14</v>
      </c>
      <c r="X379" s="29">
        <v>7</v>
      </c>
      <c r="Y379" s="26">
        <f t="shared" si="79"/>
        <v>13</v>
      </c>
      <c r="Z379" s="27" t="s">
        <v>19</v>
      </c>
      <c r="AA379" s="28">
        <v>6</v>
      </c>
      <c r="AB379" s="28" t="s">
        <v>29</v>
      </c>
      <c r="AC379" s="29">
        <v>9</v>
      </c>
      <c r="AD379" s="26">
        <f t="shared" si="80"/>
        <v>15</v>
      </c>
      <c r="AF379" s="22"/>
      <c r="AG379" s="22"/>
      <c r="AH379" s="22"/>
      <c r="AI379" s="22"/>
      <c r="AJ379" s="22"/>
    </row>
    <row r="380" spans="1:36" x14ac:dyDescent="0.25">
      <c r="A380" s="23" t="s">
        <v>41</v>
      </c>
      <c r="B380" s="24" t="s">
        <v>409</v>
      </c>
      <c r="C380" s="35" t="s">
        <v>32</v>
      </c>
      <c r="D380" s="123">
        <f>J380+O380+T380+Y380+AD380+E380-6</f>
        <v>56</v>
      </c>
      <c r="E380" s="26">
        <v>5</v>
      </c>
      <c r="F380" s="27" t="s">
        <v>14</v>
      </c>
      <c r="G380" s="28">
        <v>7</v>
      </c>
      <c r="H380" s="28" t="s">
        <v>19</v>
      </c>
      <c r="I380" s="29">
        <v>7</v>
      </c>
      <c r="J380" s="26">
        <f t="shared" si="76"/>
        <v>14</v>
      </c>
      <c r="K380" s="27" t="s">
        <v>16</v>
      </c>
      <c r="L380" s="28">
        <v>6</v>
      </c>
      <c r="M380" s="31" t="s">
        <v>17</v>
      </c>
      <c r="N380" s="29">
        <v>7</v>
      </c>
      <c r="O380" s="26">
        <f t="shared" si="77"/>
        <v>13</v>
      </c>
      <c r="P380" s="65" t="s">
        <v>34</v>
      </c>
      <c r="Q380" s="32">
        <v>3</v>
      </c>
      <c r="R380" s="33" t="s">
        <v>28</v>
      </c>
      <c r="S380" s="32">
        <v>3</v>
      </c>
      <c r="T380" s="26">
        <f t="shared" si="78"/>
        <v>6</v>
      </c>
      <c r="U380" s="46" t="s">
        <v>27</v>
      </c>
      <c r="V380" s="28">
        <v>4</v>
      </c>
      <c r="W380" s="31" t="s">
        <v>20</v>
      </c>
      <c r="X380" s="29">
        <v>7</v>
      </c>
      <c r="Y380" s="26">
        <f t="shared" si="79"/>
        <v>11</v>
      </c>
      <c r="Z380" s="27" t="s">
        <v>26</v>
      </c>
      <c r="AA380" s="28">
        <v>6</v>
      </c>
      <c r="AB380" s="28" t="s">
        <v>22</v>
      </c>
      <c r="AC380" s="29">
        <v>7</v>
      </c>
      <c r="AD380" s="26">
        <f t="shared" si="80"/>
        <v>13</v>
      </c>
      <c r="AF380" s="22"/>
      <c r="AG380" s="22"/>
      <c r="AH380" s="22"/>
      <c r="AI380" s="22"/>
      <c r="AJ380" s="22"/>
    </row>
    <row r="381" spans="1:36" x14ac:dyDescent="0.25">
      <c r="A381" s="23" t="s">
        <v>43</v>
      </c>
      <c r="B381" s="24" t="s">
        <v>410</v>
      </c>
      <c r="C381" s="35" t="s">
        <v>13</v>
      </c>
      <c r="D381" s="123">
        <f>J381+O381+T381+Y381+AD381+E381-10</f>
        <v>54</v>
      </c>
      <c r="E381" s="26">
        <v>5</v>
      </c>
      <c r="F381" s="27" t="s">
        <v>27</v>
      </c>
      <c r="G381" s="28">
        <v>6</v>
      </c>
      <c r="H381" s="28" t="s">
        <v>20</v>
      </c>
      <c r="I381" s="29">
        <v>6</v>
      </c>
      <c r="J381" s="26">
        <f t="shared" si="76"/>
        <v>12</v>
      </c>
      <c r="K381" s="30" t="s">
        <v>79</v>
      </c>
      <c r="L381" s="28">
        <v>5</v>
      </c>
      <c r="M381" s="31" t="s">
        <v>26</v>
      </c>
      <c r="N381" s="29">
        <v>5</v>
      </c>
      <c r="O381" s="26">
        <f t="shared" si="77"/>
        <v>10</v>
      </c>
      <c r="P381" s="65" t="s">
        <v>18</v>
      </c>
      <c r="Q381" s="32">
        <v>4</v>
      </c>
      <c r="R381" s="33" t="s">
        <v>19</v>
      </c>
      <c r="S381" s="32">
        <v>7</v>
      </c>
      <c r="T381" s="26">
        <f t="shared" si="78"/>
        <v>11</v>
      </c>
      <c r="U381" s="30" t="s">
        <v>21</v>
      </c>
      <c r="V381" s="28">
        <v>7</v>
      </c>
      <c r="W381" s="31" t="s">
        <v>29</v>
      </c>
      <c r="X381" s="29">
        <v>6</v>
      </c>
      <c r="Y381" s="26">
        <f t="shared" si="79"/>
        <v>13</v>
      </c>
      <c r="Z381" s="27" t="s">
        <v>16</v>
      </c>
      <c r="AA381" s="28">
        <v>7</v>
      </c>
      <c r="AB381" s="28" t="s">
        <v>17</v>
      </c>
      <c r="AC381" s="29">
        <v>6</v>
      </c>
      <c r="AD381" s="26">
        <f t="shared" si="80"/>
        <v>13</v>
      </c>
      <c r="AF381" s="22"/>
      <c r="AG381" s="22"/>
      <c r="AH381" s="22"/>
      <c r="AI381" s="22"/>
      <c r="AJ381" s="22"/>
    </row>
    <row r="382" spans="1:36" x14ac:dyDescent="0.25">
      <c r="A382" s="23" t="s">
        <v>46</v>
      </c>
      <c r="B382" s="24" t="s">
        <v>411</v>
      </c>
      <c r="C382" s="35" t="s">
        <v>59</v>
      </c>
      <c r="D382" s="123">
        <f>J382+O382+T382+Y382+AD382+E382</f>
        <v>48</v>
      </c>
      <c r="E382" s="26">
        <v>5</v>
      </c>
      <c r="F382" s="27" t="s">
        <v>33</v>
      </c>
      <c r="G382" s="28">
        <v>7</v>
      </c>
      <c r="H382" s="28" t="s">
        <v>21</v>
      </c>
      <c r="I382" s="29">
        <v>6</v>
      </c>
      <c r="J382" s="26">
        <f t="shared" si="76"/>
        <v>13</v>
      </c>
      <c r="K382" s="30" t="s">
        <v>20</v>
      </c>
      <c r="L382" s="28">
        <v>0</v>
      </c>
      <c r="M382" s="31" t="s">
        <v>96</v>
      </c>
      <c r="N382" s="29">
        <v>0</v>
      </c>
      <c r="O382" s="26">
        <f t="shared" si="77"/>
        <v>0</v>
      </c>
      <c r="P382" s="65" t="s">
        <v>34</v>
      </c>
      <c r="Q382" s="32">
        <v>4</v>
      </c>
      <c r="R382" s="33" t="s">
        <v>22</v>
      </c>
      <c r="S382" s="32">
        <v>6</v>
      </c>
      <c r="T382" s="26">
        <f t="shared" si="78"/>
        <v>10</v>
      </c>
      <c r="U382" s="46" t="s">
        <v>27</v>
      </c>
      <c r="V382" s="28">
        <v>5</v>
      </c>
      <c r="W382" s="28" t="s">
        <v>15</v>
      </c>
      <c r="X382" s="29">
        <v>6</v>
      </c>
      <c r="Y382" s="26">
        <f t="shared" si="79"/>
        <v>11</v>
      </c>
      <c r="Z382" s="27" t="s">
        <v>18</v>
      </c>
      <c r="AA382" s="28">
        <v>9</v>
      </c>
      <c r="AB382" s="28" t="s">
        <v>17</v>
      </c>
      <c r="AC382" s="29">
        <v>0</v>
      </c>
      <c r="AD382" s="26">
        <f t="shared" si="80"/>
        <v>9</v>
      </c>
      <c r="AF382" s="22"/>
      <c r="AG382" s="22"/>
      <c r="AH382" s="22"/>
      <c r="AI382" s="22"/>
      <c r="AJ382" s="22"/>
    </row>
    <row r="383" spans="1:36" x14ac:dyDescent="0.25">
      <c r="A383" s="23" t="s">
        <v>49</v>
      </c>
      <c r="B383" s="24" t="s">
        <v>412</v>
      </c>
      <c r="C383" s="35" t="s">
        <v>144</v>
      </c>
      <c r="D383" s="123">
        <f t="shared" ref="D383:D396" si="81">J383+O383+T383+Y383+AD383</f>
        <v>45</v>
      </c>
      <c r="E383" s="26"/>
      <c r="F383" s="27" t="s">
        <v>17</v>
      </c>
      <c r="G383" s="28">
        <v>9</v>
      </c>
      <c r="H383" s="28" t="s">
        <v>20</v>
      </c>
      <c r="I383" s="29">
        <v>9</v>
      </c>
      <c r="J383" s="26">
        <f t="shared" si="76"/>
        <v>18</v>
      </c>
      <c r="K383" s="27" t="s">
        <v>19</v>
      </c>
      <c r="L383" s="28">
        <v>7</v>
      </c>
      <c r="M383" s="31" t="s">
        <v>22</v>
      </c>
      <c r="N383" s="29">
        <v>9</v>
      </c>
      <c r="O383" s="26">
        <f t="shared" si="77"/>
        <v>16</v>
      </c>
      <c r="P383" s="65" t="s">
        <v>16</v>
      </c>
      <c r="Q383" s="32">
        <v>4</v>
      </c>
      <c r="R383" s="33" t="s">
        <v>18</v>
      </c>
      <c r="S383" s="32">
        <v>7</v>
      </c>
      <c r="T383" s="26">
        <f t="shared" si="78"/>
        <v>11</v>
      </c>
      <c r="U383" s="27"/>
      <c r="V383" s="28"/>
      <c r="W383" s="31"/>
      <c r="X383" s="29"/>
      <c r="Y383" s="36">
        <f t="shared" si="79"/>
        <v>0</v>
      </c>
      <c r="Z383" s="27" t="s">
        <v>21</v>
      </c>
      <c r="AA383" s="28">
        <v>0</v>
      </c>
      <c r="AB383" s="28" t="s">
        <v>26</v>
      </c>
      <c r="AC383" s="29">
        <v>0</v>
      </c>
      <c r="AD383" s="26">
        <f t="shared" si="80"/>
        <v>0</v>
      </c>
      <c r="AF383" s="22"/>
      <c r="AG383" s="22"/>
      <c r="AH383" s="22"/>
      <c r="AI383" s="22"/>
      <c r="AJ383" s="22"/>
    </row>
    <row r="384" spans="1:36" x14ac:dyDescent="0.25">
      <c r="A384" s="23" t="s">
        <v>52</v>
      </c>
      <c r="B384" s="24" t="s">
        <v>413</v>
      </c>
      <c r="C384" s="35" t="s">
        <v>59</v>
      </c>
      <c r="D384" s="123">
        <f t="shared" si="81"/>
        <v>32</v>
      </c>
      <c r="E384" s="26"/>
      <c r="F384" s="27" t="s">
        <v>33</v>
      </c>
      <c r="G384" s="28">
        <v>9</v>
      </c>
      <c r="H384" s="28" t="s">
        <v>17</v>
      </c>
      <c r="I384" s="29">
        <v>0</v>
      </c>
      <c r="J384" s="26">
        <f t="shared" si="76"/>
        <v>9</v>
      </c>
      <c r="K384" s="27"/>
      <c r="L384" s="28"/>
      <c r="M384" s="28"/>
      <c r="N384" s="29"/>
      <c r="O384" s="36">
        <f t="shared" si="77"/>
        <v>0</v>
      </c>
      <c r="P384" s="65" t="s">
        <v>34</v>
      </c>
      <c r="Q384" s="32">
        <v>9</v>
      </c>
      <c r="R384" s="33" t="s">
        <v>16</v>
      </c>
      <c r="S384" s="32">
        <v>7</v>
      </c>
      <c r="T384" s="26">
        <f t="shared" si="78"/>
        <v>16</v>
      </c>
      <c r="U384" s="46" t="s">
        <v>27</v>
      </c>
      <c r="V384" s="29">
        <v>7</v>
      </c>
      <c r="W384" s="28" t="s">
        <v>16</v>
      </c>
      <c r="X384" s="29">
        <v>0</v>
      </c>
      <c r="Y384" s="26">
        <f t="shared" si="79"/>
        <v>7</v>
      </c>
      <c r="Z384" s="27"/>
      <c r="AA384" s="28"/>
      <c r="AB384" s="28"/>
      <c r="AC384" s="29"/>
      <c r="AD384" s="36">
        <f t="shared" si="80"/>
        <v>0</v>
      </c>
      <c r="AF384" s="22"/>
      <c r="AG384" s="22"/>
      <c r="AH384" s="22"/>
      <c r="AI384" s="22"/>
      <c r="AJ384" s="22"/>
    </row>
    <row r="385" spans="1:36" x14ac:dyDescent="0.25">
      <c r="A385" s="23" t="s">
        <v>55</v>
      </c>
      <c r="B385" s="24" t="s">
        <v>414</v>
      </c>
      <c r="C385" s="35" t="s">
        <v>59</v>
      </c>
      <c r="D385" s="123">
        <f t="shared" si="81"/>
        <v>28</v>
      </c>
      <c r="E385" s="26"/>
      <c r="F385" s="27" t="s">
        <v>17</v>
      </c>
      <c r="G385" s="28">
        <v>7</v>
      </c>
      <c r="H385" s="28" t="s">
        <v>20</v>
      </c>
      <c r="I385" s="29">
        <v>7</v>
      </c>
      <c r="J385" s="26">
        <f t="shared" si="76"/>
        <v>14</v>
      </c>
      <c r="K385" s="27" t="s">
        <v>16</v>
      </c>
      <c r="L385" s="28">
        <v>7</v>
      </c>
      <c r="M385" s="31" t="s">
        <v>18</v>
      </c>
      <c r="N385" s="29">
        <v>7</v>
      </c>
      <c r="O385" s="26">
        <f t="shared" si="77"/>
        <v>14</v>
      </c>
      <c r="P385" s="46"/>
      <c r="Q385" s="32"/>
      <c r="R385" s="32"/>
      <c r="S385" s="32"/>
      <c r="T385" s="36">
        <f t="shared" si="78"/>
        <v>0</v>
      </c>
      <c r="U385" s="27" t="s">
        <v>16</v>
      </c>
      <c r="V385" s="28">
        <v>0</v>
      </c>
      <c r="W385" s="31" t="s">
        <v>20</v>
      </c>
      <c r="X385" s="29">
        <v>0</v>
      </c>
      <c r="Y385" s="26">
        <f t="shared" si="79"/>
        <v>0</v>
      </c>
      <c r="Z385" s="27" t="s">
        <v>26</v>
      </c>
      <c r="AA385" s="28">
        <v>0</v>
      </c>
      <c r="AB385" s="28" t="s">
        <v>22</v>
      </c>
      <c r="AC385" s="29">
        <v>0</v>
      </c>
      <c r="AD385" s="26">
        <f t="shared" si="80"/>
        <v>0</v>
      </c>
      <c r="AF385" s="22"/>
      <c r="AG385" s="22"/>
      <c r="AH385" s="22"/>
      <c r="AI385" s="22"/>
      <c r="AJ385" s="22"/>
    </row>
    <row r="386" spans="1:36" x14ac:dyDescent="0.25">
      <c r="A386" s="23" t="s">
        <v>60</v>
      </c>
      <c r="B386" s="24" t="s">
        <v>415</v>
      </c>
      <c r="C386" s="25" t="s">
        <v>174</v>
      </c>
      <c r="D386" s="123">
        <f t="shared" si="81"/>
        <v>18</v>
      </c>
      <c r="E386" s="26"/>
      <c r="F386" s="27"/>
      <c r="G386" s="28"/>
      <c r="H386" s="28"/>
      <c r="I386" s="29"/>
      <c r="J386" s="36">
        <f t="shared" si="76"/>
        <v>0</v>
      </c>
      <c r="K386" s="27"/>
      <c r="L386" s="28"/>
      <c r="M386" s="28"/>
      <c r="N386" s="29"/>
      <c r="O386" s="36">
        <f t="shared" si="77"/>
        <v>0</v>
      </c>
      <c r="P386" s="65" t="s">
        <v>20</v>
      </c>
      <c r="Q386" s="32">
        <v>9</v>
      </c>
      <c r="R386" s="33" t="s">
        <v>17</v>
      </c>
      <c r="S386" s="32">
        <v>9</v>
      </c>
      <c r="T386" s="26">
        <f t="shared" si="78"/>
        <v>18</v>
      </c>
      <c r="U386" s="30"/>
      <c r="V386" s="28"/>
      <c r="W386" s="31"/>
      <c r="X386" s="29"/>
      <c r="Y386" s="36">
        <f t="shared" si="79"/>
        <v>0</v>
      </c>
      <c r="Z386" s="27"/>
      <c r="AA386" s="28"/>
      <c r="AB386" s="28"/>
      <c r="AC386" s="29"/>
      <c r="AD386" s="36">
        <f t="shared" si="80"/>
        <v>0</v>
      </c>
      <c r="AF386" s="22"/>
      <c r="AG386" s="22"/>
      <c r="AH386" s="22"/>
      <c r="AI386" s="22"/>
      <c r="AJ386" s="22"/>
    </row>
    <row r="387" spans="1:36" x14ac:dyDescent="0.25">
      <c r="A387" s="23" t="s">
        <v>60</v>
      </c>
      <c r="B387" s="37" t="s">
        <v>416</v>
      </c>
      <c r="C387" s="25" t="s">
        <v>69</v>
      </c>
      <c r="D387" s="123">
        <f t="shared" si="81"/>
        <v>18</v>
      </c>
      <c r="E387" s="26"/>
      <c r="F387" s="27"/>
      <c r="G387" s="28"/>
      <c r="H387" s="28"/>
      <c r="I387" s="29"/>
      <c r="J387" s="36">
        <f t="shared" si="76"/>
        <v>0</v>
      </c>
      <c r="K387" s="27"/>
      <c r="L387" s="28"/>
      <c r="M387" s="28"/>
      <c r="N387" s="29"/>
      <c r="O387" s="36">
        <f t="shared" si="77"/>
        <v>0</v>
      </c>
      <c r="P387" s="65"/>
      <c r="Q387" s="32"/>
      <c r="R387" s="33"/>
      <c r="S387" s="32"/>
      <c r="T387" s="36">
        <f t="shared" si="78"/>
        <v>0</v>
      </c>
      <c r="U387" s="27"/>
      <c r="V387" s="28"/>
      <c r="W387" s="28"/>
      <c r="X387" s="29"/>
      <c r="Y387" s="36">
        <f t="shared" si="79"/>
        <v>0</v>
      </c>
      <c r="Z387" s="27" t="s">
        <v>20</v>
      </c>
      <c r="AA387" s="28">
        <v>9</v>
      </c>
      <c r="AB387" s="28" t="s">
        <v>22</v>
      </c>
      <c r="AC387" s="29">
        <v>9</v>
      </c>
      <c r="AD387" s="26">
        <f t="shared" si="80"/>
        <v>18</v>
      </c>
      <c r="AF387" s="22"/>
      <c r="AG387" s="22"/>
      <c r="AH387" s="22"/>
      <c r="AI387" s="22"/>
      <c r="AJ387" s="22"/>
    </row>
    <row r="388" spans="1:36" x14ac:dyDescent="0.25">
      <c r="A388" s="23" t="s">
        <v>62</v>
      </c>
      <c r="B388" s="24" t="s">
        <v>417</v>
      </c>
      <c r="C388" s="35" t="s">
        <v>144</v>
      </c>
      <c r="D388" s="123">
        <f t="shared" si="81"/>
        <v>17</v>
      </c>
      <c r="E388" s="26"/>
      <c r="F388" s="27" t="s">
        <v>17</v>
      </c>
      <c r="G388" s="28">
        <v>5</v>
      </c>
      <c r="H388" s="28" t="s">
        <v>26</v>
      </c>
      <c r="I388" s="29">
        <v>6</v>
      </c>
      <c r="J388" s="26">
        <f t="shared" si="76"/>
        <v>11</v>
      </c>
      <c r="K388" s="27" t="s">
        <v>19</v>
      </c>
      <c r="L388" s="28">
        <v>6</v>
      </c>
      <c r="M388" s="31" t="s">
        <v>17</v>
      </c>
      <c r="N388" s="29">
        <v>0</v>
      </c>
      <c r="O388" s="26">
        <f t="shared" si="77"/>
        <v>6</v>
      </c>
      <c r="P388" s="46"/>
      <c r="Q388" s="32"/>
      <c r="R388" s="32"/>
      <c r="S388" s="32"/>
      <c r="T388" s="36">
        <f t="shared" si="78"/>
        <v>0</v>
      </c>
      <c r="U388" s="30"/>
      <c r="V388" s="28"/>
      <c r="W388" s="31"/>
      <c r="X388" s="29"/>
      <c r="Y388" s="36">
        <f t="shared" si="79"/>
        <v>0</v>
      </c>
      <c r="Z388" s="27"/>
      <c r="AA388" s="28"/>
      <c r="AB388" s="28"/>
      <c r="AC388" s="29"/>
      <c r="AD388" s="36">
        <f t="shared" si="80"/>
        <v>0</v>
      </c>
      <c r="AF388" s="22"/>
      <c r="AG388" s="22"/>
      <c r="AH388" s="22"/>
      <c r="AI388" s="22"/>
      <c r="AJ388" s="22"/>
    </row>
    <row r="389" spans="1:36" x14ac:dyDescent="0.25">
      <c r="A389" s="23" t="s">
        <v>67</v>
      </c>
      <c r="B389" s="24" t="s">
        <v>418</v>
      </c>
      <c r="C389" s="35" t="s">
        <v>13</v>
      </c>
      <c r="D389" s="123">
        <f t="shared" si="81"/>
        <v>16</v>
      </c>
      <c r="E389" s="26"/>
      <c r="F389" s="27" t="s">
        <v>14</v>
      </c>
      <c r="G389" s="28">
        <v>9</v>
      </c>
      <c r="H389" s="28" t="s">
        <v>15</v>
      </c>
      <c r="I389" s="29">
        <v>7</v>
      </c>
      <c r="J389" s="26">
        <f t="shared" si="76"/>
        <v>16</v>
      </c>
      <c r="K389" s="27"/>
      <c r="L389" s="28"/>
      <c r="M389" s="28"/>
      <c r="N389" s="29"/>
      <c r="O389" s="36">
        <f t="shared" si="77"/>
        <v>0</v>
      </c>
      <c r="P389" s="46"/>
      <c r="Q389" s="32"/>
      <c r="R389" s="32"/>
      <c r="S389" s="32"/>
      <c r="T389" s="36">
        <f t="shared" si="78"/>
        <v>0</v>
      </c>
      <c r="U389" s="30"/>
      <c r="V389" s="28"/>
      <c r="W389" s="31"/>
      <c r="X389" s="29"/>
      <c r="Y389" s="36">
        <f t="shared" si="79"/>
        <v>0</v>
      </c>
      <c r="Z389" s="27"/>
      <c r="AA389" s="28"/>
      <c r="AB389" s="28"/>
      <c r="AC389" s="29"/>
      <c r="AD389" s="36">
        <f t="shared" si="80"/>
        <v>0</v>
      </c>
      <c r="AF389" s="22"/>
    </row>
    <row r="390" spans="1:36" x14ac:dyDescent="0.25">
      <c r="A390" s="23" t="s">
        <v>67</v>
      </c>
      <c r="B390" s="37" t="s">
        <v>419</v>
      </c>
      <c r="C390" s="25" t="s">
        <v>13</v>
      </c>
      <c r="D390" s="123">
        <f t="shared" si="81"/>
        <v>16</v>
      </c>
      <c r="E390" s="26"/>
      <c r="F390" s="27"/>
      <c r="G390" s="28"/>
      <c r="H390" s="28"/>
      <c r="I390" s="29"/>
      <c r="J390" s="36">
        <f t="shared" si="76"/>
        <v>0</v>
      </c>
      <c r="K390" s="30" t="s">
        <v>20</v>
      </c>
      <c r="L390" s="28">
        <v>9</v>
      </c>
      <c r="M390" s="31" t="s">
        <v>26</v>
      </c>
      <c r="N390" s="29">
        <v>7</v>
      </c>
      <c r="O390" s="26">
        <f t="shared" si="77"/>
        <v>16</v>
      </c>
      <c r="P390" s="46"/>
      <c r="Q390" s="32"/>
      <c r="R390" s="32"/>
      <c r="S390" s="32"/>
      <c r="T390" s="36">
        <f t="shared" si="78"/>
        <v>0</v>
      </c>
      <c r="U390" s="30"/>
      <c r="V390" s="28"/>
      <c r="W390" s="31"/>
      <c r="X390" s="29"/>
      <c r="Y390" s="36">
        <f t="shared" si="79"/>
        <v>0</v>
      </c>
      <c r="Z390" s="27"/>
      <c r="AA390" s="28"/>
      <c r="AB390" s="28"/>
      <c r="AC390" s="29"/>
      <c r="AD390" s="36">
        <f t="shared" si="80"/>
        <v>0</v>
      </c>
      <c r="AF390" s="22"/>
    </row>
    <row r="391" spans="1:36" x14ac:dyDescent="0.25">
      <c r="A391" s="23" t="s">
        <v>67</v>
      </c>
      <c r="B391" s="24" t="s">
        <v>420</v>
      </c>
      <c r="C391" s="25" t="s">
        <v>59</v>
      </c>
      <c r="D391" s="123">
        <f t="shared" si="81"/>
        <v>16</v>
      </c>
      <c r="E391" s="26"/>
      <c r="F391" s="27"/>
      <c r="G391" s="28"/>
      <c r="H391" s="28"/>
      <c r="I391" s="29"/>
      <c r="J391" s="36">
        <f t="shared" si="76"/>
        <v>0</v>
      </c>
      <c r="K391" s="27"/>
      <c r="L391" s="28"/>
      <c r="M391" s="28"/>
      <c r="N391" s="29"/>
      <c r="O391" s="36">
        <f t="shared" si="77"/>
        <v>0</v>
      </c>
      <c r="P391" s="65" t="s">
        <v>17</v>
      </c>
      <c r="Q391" s="32">
        <v>7</v>
      </c>
      <c r="R391" s="33" t="s">
        <v>19</v>
      </c>
      <c r="S391" s="32">
        <v>9</v>
      </c>
      <c r="T391" s="26">
        <f t="shared" si="78"/>
        <v>16</v>
      </c>
      <c r="U391" s="27"/>
      <c r="V391" s="28"/>
      <c r="W391" s="28"/>
      <c r="X391" s="29"/>
      <c r="Y391" s="36">
        <f t="shared" si="79"/>
        <v>0</v>
      </c>
      <c r="Z391" s="27"/>
      <c r="AA391" s="28"/>
      <c r="AB391" s="28"/>
      <c r="AC391" s="29"/>
      <c r="AD391" s="36">
        <f t="shared" si="80"/>
        <v>0</v>
      </c>
      <c r="AF391" s="22"/>
    </row>
    <row r="392" spans="1:36" x14ac:dyDescent="0.25">
      <c r="A392" s="23" t="s">
        <v>72</v>
      </c>
      <c r="B392" s="24" t="s">
        <v>421</v>
      </c>
      <c r="C392" s="25" t="s">
        <v>108</v>
      </c>
      <c r="D392" s="123">
        <f t="shared" si="81"/>
        <v>12</v>
      </c>
      <c r="E392" s="26"/>
      <c r="F392" s="27"/>
      <c r="G392" s="28"/>
      <c r="H392" s="28"/>
      <c r="I392" s="29"/>
      <c r="J392" s="36">
        <f t="shared" si="76"/>
        <v>0</v>
      </c>
      <c r="K392" s="30" t="s">
        <v>79</v>
      </c>
      <c r="L392" s="28">
        <v>6</v>
      </c>
      <c r="M392" s="31" t="s">
        <v>26</v>
      </c>
      <c r="N392" s="29">
        <v>6</v>
      </c>
      <c r="O392" s="26">
        <f t="shared" si="77"/>
        <v>12</v>
      </c>
      <c r="P392" s="46"/>
      <c r="Q392" s="32"/>
      <c r="R392" s="32"/>
      <c r="S392" s="32"/>
      <c r="T392" s="36">
        <f t="shared" si="78"/>
        <v>0</v>
      </c>
      <c r="U392" s="30"/>
      <c r="V392" s="28"/>
      <c r="W392" s="31"/>
      <c r="X392" s="29"/>
      <c r="Y392" s="36">
        <f t="shared" si="79"/>
        <v>0</v>
      </c>
      <c r="Z392" s="27"/>
      <c r="AA392" s="28"/>
      <c r="AB392" s="28"/>
      <c r="AC392" s="29"/>
      <c r="AD392" s="36">
        <f t="shared" si="80"/>
        <v>0</v>
      </c>
      <c r="AF392" s="22"/>
    </row>
    <row r="393" spans="1:36" x14ac:dyDescent="0.25">
      <c r="A393" s="23" t="s">
        <v>72</v>
      </c>
      <c r="B393" s="24" t="s">
        <v>422</v>
      </c>
      <c r="C393" s="25" t="s">
        <v>174</v>
      </c>
      <c r="D393" s="123">
        <f t="shared" si="81"/>
        <v>12</v>
      </c>
      <c r="E393" s="26"/>
      <c r="F393" s="27"/>
      <c r="G393" s="28"/>
      <c r="H393" s="28"/>
      <c r="I393" s="29"/>
      <c r="J393" s="36">
        <f t="shared" si="76"/>
        <v>0</v>
      </c>
      <c r="K393" s="27"/>
      <c r="L393" s="28"/>
      <c r="M393" s="28"/>
      <c r="N393" s="29"/>
      <c r="O393" s="36">
        <f t="shared" si="77"/>
        <v>0</v>
      </c>
      <c r="P393" s="65" t="s">
        <v>34</v>
      </c>
      <c r="Q393" s="32">
        <v>6</v>
      </c>
      <c r="R393" s="33" t="s">
        <v>17</v>
      </c>
      <c r="S393" s="32">
        <v>6</v>
      </c>
      <c r="T393" s="26">
        <f t="shared" si="78"/>
        <v>12</v>
      </c>
      <c r="U393" s="27"/>
      <c r="V393" s="28"/>
      <c r="W393" s="28"/>
      <c r="X393" s="29"/>
      <c r="Y393" s="36">
        <f t="shared" si="79"/>
        <v>0</v>
      </c>
      <c r="Z393" s="27"/>
      <c r="AA393" s="28"/>
      <c r="AB393" s="28"/>
      <c r="AC393" s="29"/>
      <c r="AD393" s="36">
        <f t="shared" si="80"/>
        <v>0</v>
      </c>
      <c r="AF393" s="22"/>
    </row>
    <row r="394" spans="1:36" x14ac:dyDescent="0.25">
      <c r="A394" s="23" t="s">
        <v>74</v>
      </c>
      <c r="B394" s="37" t="s">
        <v>423</v>
      </c>
      <c r="C394" s="25" t="s">
        <v>48</v>
      </c>
      <c r="D394" s="123">
        <f t="shared" si="81"/>
        <v>11</v>
      </c>
      <c r="E394" s="26"/>
      <c r="F394" s="27"/>
      <c r="G394" s="28"/>
      <c r="H394" s="28"/>
      <c r="I394" s="29"/>
      <c r="J394" s="36">
        <f t="shared" si="76"/>
        <v>0</v>
      </c>
      <c r="K394" s="27"/>
      <c r="L394" s="28"/>
      <c r="M394" s="28"/>
      <c r="N394" s="29"/>
      <c r="O394" s="36">
        <f t="shared" si="77"/>
        <v>0</v>
      </c>
      <c r="P394" s="65" t="s">
        <v>34</v>
      </c>
      <c r="Q394" s="32">
        <v>5</v>
      </c>
      <c r="R394" s="33" t="s">
        <v>16</v>
      </c>
      <c r="S394" s="32">
        <v>6</v>
      </c>
      <c r="T394" s="26">
        <f t="shared" si="78"/>
        <v>11</v>
      </c>
      <c r="U394" s="27"/>
      <c r="V394" s="28"/>
      <c r="W394" s="28"/>
      <c r="X394" s="29"/>
      <c r="Y394" s="36">
        <f t="shared" si="79"/>
        <v>0</v>
      </c>
      <c r="Z394" s="27"/>
      <c r="AA394" s="28"/>
      <c r="AB394" s="28"/>
      <c r="AC394" s="29"/>
      <c r="AD394" s="36">
        <f t="shared" si="80"/>
        <v>0</v>
      </c>
      <c r="AF394" s="22"/>
    </row>
    <row r="395" spans="1:36" x14ac:dyDescent="0.25">
      <c r="A395" s="47" t="s">
        <v>76</v>
      </c>
      <c r="B395" s="24" t="s">
        <v>424</v>
      </c>
      <c r="C395" s="35" t="s">
        <v>425</v>
      </c>
      <c r="D395" s="123">
        <f t="shared" si="81"/>
        <v>6</v>
      </c>
      <c r="E395" s="26"/>
      <c r="F395" s="27"/>
      <c r="G395" s="28"/>
      <c r="H395" s="28"/>
      <c r="I395" s="29"/>
      <c r="J395" s="36">
        <f t="shared" si="76"/>
        <v>0</v>
      </c>
      <c r="K395" s="27"/>
      <c r="L395" s="28"/>
      <c r="M395" s="28"/>
      <c r="N395" s="29"/>
      <c r="O395" s="36">
        <f t="shared" si="77"/>
        <v>0</v>
      </c>
      <c r="P395" s="65" t="s">
        <v>34</v>
      </c>
      <c r="Q395" s="32">
        <v>6</v>
      </c>
      <c r="R395" s="32"/>
      <c r="S395" s="32"/>
      <c r="T395" s="26">
        <f t="shared" si="78"/>
        <v>6</v>
      </c>
      <c r="U395" s="27"/>
      <c r="V395" s="28"/>
      <c r="W395" s="28"/>
      <c r="X395" s="29"/>
      <c r="Y395" s="36">
        <f t="shared" si="79"/>
        <v>0</v>
      </c>
      <c r="Z395" s="27"/>
      <c r="AA395" s="28"/>
      <c r="AB395" s="28"/>
      <c r="AC395" s="29"/>
      <c r="AD395" s="36">
        <f t="shared" si="80"/>
        <v>0</v>
      </c>
      <c r="AF395" s="22"/>
    </row>
    <row r="396" spans="1:36" x14ac:dyDescent="0.25">
      <c r="A396" s="47" t="s">
        <v>129</v>
      </c>
      <c r="B396" s="4" t="s">
        <v>426</v>
      </c>
      <c r="C396" s="35" t="s">
        <v>144</v>
      </c>
      <c r="D396" s="123">
        <f t="shared" si="81"/>
        <v>0</v>
      </c>
      <c r="E396" s="26"/>
      <c r="F396" s="27" t="s">
        <v>14</v>
      </c>
      <c r="G396" s="28">
        <v>0</v>
      </c>
      <c r="H396" s="28" t="s">
        <v>19</v>
      </c>
      <c r="I396" s="29">
        <v>0</v>
      </c>
      <c r="J396" s="26">
        <f t="shared" si="76"/>
        <v>0</v>
      </c>
      <c r="K396" s="27"/>
      <c r="L396" s="28"/>
      <c r="M396" s="28"/>
      <c r="N396" s="29"/>
      <c r="O396" s="36">
        <f t="shared" si="77"/>
        <v>0</v>
      </c>
      <c r="P396" s="46"/>
      <c r="Q396" s="32"/>
      <c r="R396" s="32"/>
      <c r="S396" s="32"/>
      <c r="T396" s="36">
        <f t="shared" si="78"/>
        <v>0</v>
      </c>
      <c r="U396" s="27"/>
      <c r="V396" s="28"/>
      <c r="W396" s="28"/>
      <c r="X396" s="29"/>
      <c r="Y396" s="36">
        <f t="shared" si="79"/>
        <v>0</v>
      </c>
      <c r="Z396" s="27"/>
      <c r="AA396" s="28"/>
      <c r="AB396" s="28"/>
      <c r="AC396" s="29"/>
      <c r="AD396" s="36">
        <f t="shared" si="80"/>
        <v>0</v>
      </c>
      <c r="AF396" s="22"/>
    </row>
    <row r="397" spans="1:36" ht="15.75" thickBot="1" x14ac:dyDescent="0.3">
      <c r="A397" s="51"/>
      <c r="B397" s="85"/>
      <c r="C397" s="53"/>
      <c r="D397" s="143"/>
      <c r="E397" s="54"/>
      <c r="F397" s="55"/>
      <c r="G397" s="56"/>
      <c r="H397" s="56"/>
      <c r="I397" s="53"/>
      <c r="J397" s="54"/>
      <c r="K397" s="55"/>
      <c r="L397" s="56"/>
      <c r="M397" s="56"/>
      <c r="N397" s="53"/>
      <c r="O397" s="54"/>
      <c r="P397" s="55"/>
      <c r="Q397" s="56"/>
      <c r="R397" s="56"/>
      <c r="S397" s="53"/>
      <c r="T397" s="54"/>
      <c r="U397" s="55"/>
      <c r="V397" s="56"/>
      <c r="W397" s="56"/>
      <c r="X397" s="53"/>
      <c r="Y397" s="54"/>
      <c r="Z397" s="55"/>
      <c r="AA397" s="56"/>
      <c r="AB397" s="56"/>
      <c r="AC397" s="53"/>
      <c r="AD397" s="57">
        <f t="shared" si="80"/>
        <v>0</v>
      </c>
      <c r="AF397" s="22"/>
      <c r="AG397" s="22"/>
      <c r="AH397" s="22"/>
      <c r="AI397" s="22"/>
      <c r="AJ397" s="22"/>
    </row>
    <row r="398" spans="1:36" x14ac:dyDescent="0.25">
      <c r="A398" s="62"/>
      <c r="B398" s="62"/>
      <c r="C398" s="62"/>
      <c r="E398" s="62"/>
    </row>
    <row r="399" spans="1:36" x14ac:dyDescent="0.25">
      <c r="A399" s="62"/>
      <c r="B399" s="62"/>
      <c r="C399" s="62"/>
      <c r="E399" s="62"/>
    </row>
    <row r="401" spans="1:36" ht="15.75" thickBot="1" x14ac:dyDescent="0.3">
      <c r="B401" s="2" t="s">
        <v>427</v>
      </c>
    </row>
    <row r="402" spans="1:36" ht="15.75" thickBot="1" x14ac:dyDescent="0.3">
      <c r="A402" s="5" t="s">
        <v>1</v>
      </c>
      <c r="B402" s="6" t="s">
        <v>2</v>
      </c>
      <c r="C402" s="7" t="s">
        <v>3</v>
      </c>
      <c r="D402" s="142" t="s">
        <v>4</v>
      </c>
      <c r="E402" s="5" t="s">
        <v>5</v>
      </c>
      <c r="F402" s="145" t="s">
        <v>6</v>
      </c>
      <c r="G402" s="146"/>
      <c r="H402" s="146"/>
      <c r="I402" s="146"/>
      <c r="J402" s="147"/>
      <c r="K402" s="145" t="s">
        <v>7</v>
      </c>
      <c r="L402" s="148"/>
      <c r="M402" s="148"/>
      <c r="N402" s="148"/>
      <c r="O402" s="149"/>
      <c r="P402" s="145" t="s">
        <v>8</v>
      </c>
      <c r="Q402" s="146"/>
      <c r="R402" s="146"/>
      <c r="S402" s="146"/>
      <c r="T402" s="147"/>
      <c r="U402" s="145" t="s">
        <v>9</v>
      </c>
      <c r="V402" s="148"/>
      <c r="W402" s="148"/>
      <c r="X402" s="148"/>
      <c r="Y402" s="149"/>
      <c r="Z402" s="145" t="s">
        <v>10</v>
      </c>
      <c r="AA402" s="146"/>
      <c r="AB402" s="146"/>
      <c r="AC402" s="146"/>
      <c r="AD402" s="147"/>
      <c r="AI402" s="8"/>
      <c r="AJ402" s="8"/>
    </row>
    <row r="403" spans="1:36" ht="15.75" thickTop="1" x14ac:dyDescent="0.25">
      <c r="A403" s="9" t="s">
        <v>11</v>
      </c>
      <c r="B403" s="10" t="s">
        <v>428</v>
      </c>
      <c r="C403" s="11" t="s">
        <v>69</v>
      </c>
      <c r="D403" s="123">
        <f>J403+O403+T403+Y403+AD403+E403-23</f>
        <v>107</v>
      </c>
      <c r="E403" s="12">
        <v>5</v>
      </c>
      <c r="F403" s="13" t="s">
        <v>14</v>
      </c>
      <c r="G403" s="14">
        <v>14</v>
      </c>
      <c r="H403" s="14" t="s">
        <v>27</v>
      </c>
      <c r="I403" s="15">
        <v>9</v>
      </c>
      <c r="J403" s="16">
        <f t="shared" ref="J403:J422" si="82">G403+I403</f>
        <v>23</v>
      </c>
      <c r="K403" s="13" t="s">
        <v>16</v>
      </c>
      <c r="L403" s="14">
        <v>14</v>
      </c>
      <c r="M403" s="18" t="s">
        <v>22</v>
      </c>
      <c r="N403" s="15">
        <v>14</v>
      </c>
      <c r="O403" s="16">
        <f t="shared" ref="O403:O422" si="83">L403+N403</f>
        <v>28</v>
      </c>
      <c r="P403" s="17" t="s">
        <v>18</v>
      </c>
      <c r="Q403" s="14">
        <v>14</v>
      </c>
      <c r="R403" s="18" t="s">
        <v>97</v>
      </c>
      <c r="S403" s="14">
        <v>14</v>
      </c>
      <c r="T403" s="16">
        <f t="shared" ref="T403:T422" si="84">Q403+S403</f>
        <v>28</v>
      </c>
      <c r="U403" s="107" t="s">
        <v>15</v>
      </c>
      <c r="V403" s="20">
        <v>9</v>
      </c>
      <c r="W403" s="20" t="s">
        <v>29</v>
      </c>
      <c r="X403" s="21">
        <v>14</v>
      </c>
      <c r="Y403" s="16">
        <f t="shared" ref="Y403:Y422" si="85">V403+X403</f>
        <v>23</v>
      </c>
      <c r="Z403" s="13" t="s">
        <v>20</v>
      </c>
      <c r="AA403" s="14">
        <v>14</v>
      </c>
      <c r="AB403" s="14" t="s">
        <v>17</v>
      </c>
      <c r="AC403" s="15">
        <v>9</v>
      </c>
      <c r="AD403" s="16">
        <f t="shared" ref="AD403:AD418" si="86">AA403+AC403</f>
        <v>23</v>
      </c>
      <c r="AF403" s="22"/>
      <c r="AG403" s="22"/>
      <c r="AH403" s="22"/>
      <c r="AI403" s="22"/>
      <c r="AJ403" s="22"/>
    </row>
    <row r="404" spans="1:36" x14ac:dyDescent="0.25">
      <c r="A404" s="23" t="s">
        <v>23</v>
      </c>
      <c r="B404" s="24" t="s">
        <v>429</v>
      </c>
      <c r="C404" s="35" t="s">
        <v>45</v>
      </c>
      <c r="D404" s="123">
        <f>J404+O404+T404+Y404+AD404+E404-18</f>
        <v>97</v>
      </c>
      <c r="E404" s="38">
        <v>5</v>
      </c>
      <c r="F404" s="39" t="s">
        <v>26</v>
      </c>
      <c r="G404" s="40">
        <v>14</v>
      </c>
      <c r="H404" s="40" t="s">
        <v>15</v>
      </c>
      <c r="I404" s="41">
        <v>14</v>
      </c>
      <c r="J404" s="42">
        <f t="shared" si="82"/>
        <v>28</v>
      </c>
      <c r="K404" s="39" t="s">
        <v>79</v>
      </c>
      <c r="L404" s="40">
        <v>9</v>
      </c>
      <c r="M404" s="40" t="s">
        <v>18</v>
      </c>
      <c r="N404" s="41">
        <v>14</v>
      </c>
      <c r="O404" s="42">
        <f t="shared" si="83"/>
        <v>23</v>
      </c>
      <c r="P404" s="39" t="s">
        <v>34</v>
      </c>
      <c r="Q404" s="40">
        <v>9</v>
      </c>
      <c r="R404" s="40" t="s">
        <v>17</v>
      </c>
      <c r="S404" s="40">
        <v>9</v>
      </c>
      <c r="T404" s="42">
        <f t="shared" si="84"/>
        <v>18</v>
      </c>
      <c r="U404" s="46" t="s">
        <v>27</v>
      </c>
      <c r="V404" s="32">
        <v>9</v>
      </c>
      <c r="W404" s="33" t="s">
        <v>19</v>
      </c>
      <c r="X404" s="34">
        <v>9</v>
      </c>
      <c r="Y404" s="42">
        <f t="shared" si="85"/>
        <v>18</v>
      </c>
      <c r="Z404" s="39" t="s">
        <v>16</v>
      </c>
      <c r="AA404" s="40">
        <v>9</v>
      </c>
      <c r="AB404" s="40" t="s">
        <v>21</v>
      </c>
      <c r="AC404" s="41">
        <v>14</v>
      </c>
      <c r="AD404" s="42">
        <f t="shared" si="86"/>
        <v>23</v>
      </c>
      <c r="AF404" s="22"/>
      <c r="AG404" s="22"/>
      <c r="AH404" s="22"/>
      <c r="AI404" s="22"/>
      <c r="AJ404" s="22"/>
    </row>
    <row r="405" spans="1:36" x14ac:dyDescent="0.25">
      <c r="A405" s="23" t="s">
        <v>30</v>
      </c>
      <c r="B405" s="24" t="s">
        <v>430</v>
      </c>
      <c r="C405" s="35" t="s">
        <v>13</v>
      </c>
      <c r="D405" s="123">
        <f>J405+O405+T405+Y405+AD405+E405-7</f>
        <v>66</v>
      </c>
      <c r="E405" s="26">
        <v>5</v>
      </c>
      <c r="F405" s="27" t="s">
        <v>29</v>
      </c>
      <c r="G405" s="28">
        <v>9</v>
      </c>
      <c r="H405" s="28" t="s">
        <v>26</v>
      </c>
      <c r="I405" s="29">
        <v>6</v>
      </c>
      <c r="J405" s="26">
        <f t="shared" si="82"/>
        <v>15</v>
      </c>
      <c r="K405" s="27" t="s">
        <v>19</v>
      </c>
      <c r="L405" s="28">
        <v>9</v>
      </c>
      <c r="M405" s="31" t="s">
        <v>22</v>
      </c>
      <c r="N405" s="29">
        <v>7</v>
      </c>
      <c r="O405" s="26">
        <f t="shared" si="83"/>
        <v>16</v>
      </c>
      <c r="P405" s="30" t="s">
        <v>16</v>
      </c>
      <c r="Q405" s="28">
        <v>9</v>
      </c>
      <c r="R405" s="31" t="s">
        <v>20</v>
      </c>
      <c r="S405" s="28">
        <v>7</v>
      </c>
      <c r="T405" s="26">
        <f t="shared" si="84"/>
        <v>16</v>
      </c>
      <c r="U405" s="46" t="s">
        <v>15</v>
      </c>
      <c r="V405" s="32">
        <v>7</v>
      </c>
      <c r="W405" s="33" t="s">
        <v>14</v>
      </c>
      <c r="X405" s="34">
        <v>7</v>
      </c>
      <c r="Y405" s="26">
        <f t="shared" si="85"/>
        <v>14</v>
      </c>
      <c r="Z405" s="27" t="s">
        <v>19</v>
      </c>
      <c r="AA405" s="28">
        <v>0</v>
      </c>
      <c r="AB405" s="28" t="s">
        <v>18</v>
      </c>
      <c r="AC405" s="29">
        <v>7</v>
      </c>
      <c r="AD405" s="26">
        <f t="shared" si="86"/>
        <v>7</v>
      </c>
      <c r="AF405" s="22"/>
      <c r="AG405" s="22"/>
      <c r="AH405" s="22"/>
      <c r="AI405" s="22"/>
      <c r="AJ405" s="22"/>
    </row>
    <row r="406" spans="1:36" x14ac:dyDescent="0.25">
      <c r="A406" s="23" t="s">
        <v>35</v>
      </c>
      <c r="B406" s="24" t="s">
        <v>431</v>
      </c>
      <c r="C406" s="35" t="s">
        <v>45</v>
      </c>
      <c r="D406" s="123">
        <f>J406+O406+T406+Y406+AD406+E406-12</f>
        <v>64</v>
      </c>
      <c r="E406" s="26">
        <v>5</v>
      </c>
      <c r="F406" s="27" t="s">
        <v>33</v>
      </c>
      <c r="G406" s="28">
        <v>7</v>
      </c>
      <c r="H406" s="28" t="s">
        <v>27</v>
      </c>
      <c r="I406" s="29">
        <v>7</v>
      </c>
      <c r="J406" s="26">
        <f t="shared" si="82"/>
        <v>14</v>
      </c>
      <c r="K406" s="30" t="s">
        <v>20</v>
      </c>
      <c r="L406" s="28">
        <v>9</v>
      </c>
      <c r="M406" s="31" t="s">
        <v>18</v>
      </c>
      <c r="N406" s="29">
        <v>6</v>
      </c>
      <c r="O406" s="26">
        <f t="shared" si="83"/>
        <v>15</v>
      </c>
      <c r="P406" s="30" t="s">
        <v>34</v>
      </c>
      <c r="Q406" s="28">
        <v>5</v>
      </c>
      <c r="R406" s="31" t="s">
        <v>22</v>
      </c>
      <c r="S406" s="28">
        <v>7</v>
      </c>
      <c r="T406" s="26">
        <f t="shared" si="84"/>
        <v>12</v>
      </c>
      <c r="U406" s="46" t="s">
        <v>16</v>
      </c>
      <c r="V406" s="32">
        <v>7</v>
      </c>
      <c r="W406" s="33" t="s">
        <v>14</v>
      </c>
      <c r="X406" s="34">
        <v>9</v>
      </c>
      <c r="Y406" s="26">
        <f t="shared" si="85"/>
        <v>16</v>
      </c>
      <c r="Z406" s="27" t="s">
        <v>19</v>
      </c>
      <c r="AA406" s="28">
        <v>7</v>
      </c>
      <c r="AB406" s="28" t="s">
        <v>17</v>
      </c>
      <c r="AC406" s="29">
        <v>7</v>
      </c>
      <c r="AD406" s="26">
        <f t="shared" si="86"/>
        <v>14</v>
      </c>
      <c r="AF406" s="22"/>
      <c r="AG406" s="22"/>
      <c r="AH406" s="22"/>
      <c r="AI406" s="22"/>
      <c r="AJ406" s="22"/>
    </row>
    <row r="407" spans="1:36" x14ac:dyDescent="0.25">
      <c r="A407" s="23" t="s">
        <v>37</v>
      </c>
      <c r="B407" s="24" t="s">
        <v>432</v>
      </c>
      <c r="C407" s="35" t="s">
        <v>69</v>
      </c>
      <c r="D407" s="123">
        <f>J407+O407+T407+Y407+AD407+E407-12</f>
        <v>62</v>
      </c>
      <c r="E407" s="26">
        <v>5</v>
      </c>
      <c r="F407" s="27" t="s">
        <v>33</v>
      </c>
      <c r="G407" s="28">
        <v>6</v>
      </c>
      <c r="H407" s="28" t="s">
        <v>19</v>
      </c>
      <c r="I407" s="29">
        <v>9</v>
      </c>
      <c r="J407" s="26">
        <f t="shared" si="82"/>
        <v>15</v>
      </c>
      <c r="K407" s="30" t="s">
        <v>26</v>
      </c>
      <c r="L407" s="28">
        <v>6</v>
      </c>
      <c r="M407" s="31" t="s">
        <v>97</v>
      </c>
      <c r="N407" s="29">
        <v>7</v>
      </c>
      <c r="O407" s="26">
        <f t="shared" si="83"/>
        <v>13</v>
      </c>
      <c r="P407" s="30" t="s">
        <v>18</v>
      </c>
      <c r="Q407" s="28">
        <v>6</v>
      </c>
      <c r="R407" s="31" t="s">
        <v>22</v>
      </c>
      <c r="S407" s="28">
        <v>6</v>
      </c>
      <c r="T407" s="26">
        <f t="shared" si="84"/>
        <v>12</v>
      </c>
      <c r="U407" s="46" t="s">
        <v>16</v>
      </c>
      <c r="V407" s="32">
        <v>9</v>
      </c>
      <c r="W407" s="33" t="s">
        <v>20</v>
      </c>
      <c r="X407" s="34">
        <v>7</v>
      </c>
      <c r="Y407" s="26">
        <f t="shared" si="85"/>
        <v>16</v>
      </c>
      <c r="Z407" s="27" t="s">
        <v>21</v>
      </c>
      <c r="AA407" s="28">
        <v>7</v>
      </c>
      <c r="AB407" s="28" t="s">
        <v>29</v>
      </c>
      <c r="AC407" s="29">
        <v>6</v>
      </c>
      <c r="AD407" s="26">
        <f t="shared" si="86"/>
        <v>13</v>
      </c>
      <c r="AF407" s="22"/>
      <c r="AG407" s="22"/>
      <c r="AH407" s="22"/>
      <c r="AI407" s="22"/>
      <c r="AJ407" s="22"/>
    </row>
    <row r="408" spans="1:36" x14ac:dyDescent="0.25">
      <c r="A408" s="23" t="s">
        <v>39</v>
      </c>
      <c r="B408" s="24" t="s">
        <v>433</v>
      </c>
      <c r="C408" s="35" t="s">
        <v>13</v>
      </c>
      <c r="D408" s="123">
        <f>J408+O408+T408+Y408+AD408</f>
        <v>58</v>
      </c>
      <c r="E408" s="36">
        <v>0</v>
      </c>
      <c r="F408" s="27" t="s">
        <v>15</v>
      </c>
      <c r="G408" s="28">
        <v>7</v>
      </c>
      <c r="H408" s="28" t="s">
        <v>20</v>
      </c>
      <c r="I408" s="29">
        <v>7</v>
      </c>
      <c r="J408" s="26">
        <f t="shared" si="82"/>
        <v>14</v>
      </c>
      <c r="K408" s="27" t="s">
        <v>16</v>
      </c>
      <c r="L408" s="28">
        <v>7</v>
      </c>
      <c r="M408" s="31" t="s">
        <v>18</v>
      </c>
      <c r="N408" s="29">
        <v>7</v>
      </c>
      <c r="O408" s="26">
        <f t="shared" si="83"/>
        <v>14</v>
      </c>
      <c r="P408" s="46"/>
      <c r="Q408" s="32"/>
      <c r="R408" s="32"/>
      <c r="S408" s="32"/>
      <c r="T408" s="36">
        <f t="shared" si="84"/>
        <v>0</v>
      </c>
      <c r="U408" s="65" t="s">
        <v>19</v>
      </c>
      <c r="V408" s="34">
        <v>7</v>
      </c>
      <c r="W408" s="33" t="s">
        <v>26</v>
      </c>
      <c r="X408" s="34">
        <v>9</v>
      </c>
      <c r="Y408" s="26">
        <f t="shared" si="85"/>
        <v>16</v>
      </c>
      <c r="Z408" s="27" t="s">
        <v>29</v>
      </c>
      <c r="AA408" s="28">
        <v>7</v>
      </c>
      <c r="AB408" s="28" t="s">
        <v>22</v>
      </c>
      <c r="AC408" s="29">
        <v>7</v>
      </c>
      <c r="AD408" s="26">
        <f t="shared" si="86"/>
        <v>14</v>
      </c>
      <c r="AF408" s="22"/>
      <c r="AG408" s="22"/>
      <c r="AH408" s="22"/>
      <c r="AI408" s="22"/>
      <c r="AJ408" s="22"/>
    </row>
    <row r="409" spans="1:36" x14ac:dyDescent="0.25">
      <c r="A409" s="23" t="s">
        <v>41</v>
      </c>
      <c r="B409" s="24" t="s">
        <v>434</v>
      </c>
      <c r="C409" s="35" t="s">
        <v>13</v>
      </c>
      <c r="D409" s="123">
        <f>J409+O409+T409+Y409+AD409+E409-9</f>
        <v>56</v>
      </c>
      <c r="E409" s="26">
        <v>5</v>
      </c>
      <c r="F409" s="27" t="s">
        <v>21</v>
      </c>
      <c r="G409" s="28">
        <v>7</v>
      </c>
      <c r="H409" s="28" t="s">
        <v>20</v>
      </c>
      <c r="I409" s="29">
        <v>5</v>
      </c>
      <c r="J409" s="26">
        <f t="shared" si="82"/>
        <v>12</v>
      </c>
      <c r="K409" s="30" t="s">
        <v>79</v>
      </c>
      <c r="L409" s="28">
        <v>7</v>
      </c>
      <c r="M409" s="31" t="s">
        <v>26</v>
      </c>
      <c r="N409" s="29">
        <v>9</v>
      </c>
      <c r="O409" s="26">
        <f t="shared" si="83"/>
        <v>16</v>
      </c>
      <c r="P409" s="30" t="s">
        <v>22</v>
      </c>
      <c r="Q409" s="28">
        <v>0</v>
      </c>
      <c r="R409" s="31" t="s">
        <v>19</v>
      </c>
      <c r="S409" s="28">
        <v>9</v>
      </c>
      <c r="T409" s="26">
        <f t="shared" si="84"/>
        <v>9</v>
      </c>
      <c r="U409" s="46" t="s">
        <v>27</v>
      </c>
      <c r="V409" s="32">
        <v>6</v>
      </c>
      <c r="W409" s="32" t="s">
        <v>16</v>
      </c>
      <c r="X409" s="34">
        <v>6</v>
      </c>
      <c r="Y409" s="26">
        <f t="shared" si="85"/>
        <v>12</v>
      </c>
      <c r="Z409" s="27" t="s">
        <v>18</v>
      </c>
      <c r="AA409" s="28">
        <v>6</v>
      </c>
      <c r="AB409" s="28" t="s">
        <v>17</v>
      </c>
      <c r="AC409" s="29">
        <v>5</v>
      </c>
      <c r="AD409" s="26">
        <f t="shared" si="86"/>
        <v>11</v>
      </c>
      <c r="AF409" s="22"/>
      <c r="AG409" s="22"/>
      <c r="AH409" s="22"/>
      <c r="AI409" s="22"/>
      <c r="AJ409" s="22"/>
    </row>
    <row r="410" spans="1:36" x14ac:dyDescent="0.25">
      <c r="A410" s="23" t="s">
        <v>43</v>
      </c>
      <c r="B410" s="24" t="s">
        <v>435</v>
      </c>
      <c r="C410" s="25" t="s">
        <v>174</v>
      </c>
      <c r="D410" s="123">
        <f t="shared" ref="D410:D422" si="87">J410+O410+T410+Y410+AD410</f>
        <v>52</v>
      </c>
      <c r="E410" s="26"/>
      <c r="F410" s="27"/>
      <c r="G410" s="28"/>
      <c r="H410" s="28"/>
      <c r="I410" s="29"/>
      <c r="J410" s="36">
        <f t="shared" si="82"/>
        <v>0</v>
      </c>
      <c r="K410" s="30" t="s">
        <v>96</v>
      </c>
      <c r="L410" s="28">
        <v>9</v>
      </c>
      <c r="M410" s="31" t="s">
        <v>97</v>
      </c>
      <c r="N410" s="29">
        <v>9</v>
      </c>
      <c r="O410" s="26">
        <f t="shared" si="83"/>
        <v>18</v>
      </c>
      <c r="P410" s="65" t="s">
        <v>34</v>
      </c>
      <c r="Q410" s="32">
        <v>7</v>
      </c>
      <c r="R410" s="33" t="s">
        <v>79</v>
      </c>
      <c r="S410" s="32">
        <v>9</v>
      </c>
      <c r="T410" s="26">
        <f t="shared" si="84"/>
        <v>16</v>
      </c>
      <c r="U410" s="65"/>
      <c r="V410" s="32"/>
      <c r="W410" s="33"/>
      <c r="X410" s="34"/>
      <c r="Y410" s="36">
        <f t="shared" si="85"/>
        <v>0</v>
      </c>
      <c r="Z410" s="27" t="s">
        <v>19</v>
      </c>
      <c r="AA410" s="28">
        <v>9</v>
      </c>
      <c r="AB410" s="28" t="s">
        <v>29</v>
      </c>
      <c r="AC410" s="29">
        <v>9</v>
      </c>
      <c r="AD410" s="26">
        <f t="shared" si="86"/>
        <v>18</v>
      </c>
      <c r="AF410" s="22"/>
      <c r="AG410" s="22"/>
      <c r="AH410" s="22"/>
      <c r="AI410" s="22"/>
      <c r="AJ410" s="22"/>
    </row>
    <row r="411" spans="1:36" x14ac:dyDescent="0.25">
      <c r="A411" s="23" t="s">
        <v>46</v>
      </c>
      <c r="B411" s="37" t="s">
        <v>436</v>
      </c>
      <c r="C411" s="35" t="s">
        <v>32</v>
      </c>
      <c r="D411" s="123">
        <f t="shared" si="87"/>
        <v>48</v>
      </c>
      <c r="E411" s="26"/>
      <c r="F411" s="27" t="s">
        <v>26</v>
      </c>
      <c r="G411" s="28">
        <v>7</v>
      </c>
      <c r="H411" s="28" t="s">
        <v>21</v>
      </c>
      <c r="I411" s="29">
        <v>9</v>
      </c>
      <c r="J411" s="26">
        <f t="shared" si="82"/>
        <v>16</v>
      </c>
      <c r="K411" s="27" t="s">
        <v>19</v>
      </c>
      <c r="L411" s="28">
        <v>0</v>
      </c>
      <c r="M411" s="31" t="s">
        <v>17</v>
      </c>
      <c r="N411" s="29">
        <v>0</v>
      </c>
      <c r="O411" s="26">
        <f t="shared" si="83"/>
        <v>0</v>
      </c>
      <c r="P411" s="65" t="s">
        <v>79</v>
      </c>
      <c r="Q411" s="32">
        <v>7</v>
      </c>
      <c r="R411" s="33" t="s">
        <v>22</v>
      </c>
      <c r="S411" s="32">
        <v>9</v>
      </c>
      <c r="T411" s="26">
        <f t="shared" si="84"/>
        <v>16</v>
      </c>
      <c r="U411" s="46" t="s">
        <v>16</v>
      </c>
      <c r="V411" s="32">
        <v>0</v>
      </c>
      <c r="W411" s="33" t="s">
        <v>14</v>
      </c>
      <c r="X411" s="34">
        <v>0</v>
      </c>
      <c r="Y411" s="26">
        <f t="shared" si="85"/>
        <v>0</v>
      </c>
      <c r="Z411" s="27" t="s">
        <v>18</v>
      </c>
      <c r="AA411" s="28">
        <v>9</v>
      </c>
      <c r="AB411" s="28" t="s">
        <v>20</v>
      </c>
      <c r="AC411" s="29">
        <v>7</v>
      </c>
      <c r="AD411" s="26">
        <f t="shared" si="86"/>
        <v>16</v>
      </c>
      <c r="AF411" s="22"/>
      <c r="AG411" s="22"/>
      <c r="AH411" s="22"/>
      <c r="AI411" s="22"/>
      <c r="AJ411" s="22"/>
    </row>
    <row r="412" spans="1:36" x14ac:dyDescent="0.25">
      <c r="A412" s="23" t="s">
        <v>49</v>
      </c>
      <c r="B412" s="37" t="s">
        <v>437</v>
      </c>
      <c r="C412" s="35" t="s">
        <v>48</v>
      </c>
      <c r="D412" s="123">
        <f t="shared" si="87"/>
        <v>45</v>
      </c>
      <c r="E412" s="26"/>
      <c r="F412" s="27" t="s">
        <v>33</v>
      </c>
      <c r="G412" s="28">
        <v>9</v>
      </c>
      <c r="H412" s="28" t="s">
        <v>14</v>
      </c>
      <c r="I412" s="29">
        <v>7</v>
      </c>
      <c r="J412" s="26">
        <f t="shared" si="82"/>
        <v>16</v>
      </c>
      <c r="K412" s="27"/>
      <c r="L412" s="28"/>
      <c r="M412" s="28"/>
      <c r="N412" s="29"/>
      <c r="O412" s="36">
        <f t="shared" si="83"/>
        <v>0</v>
      </c>
      <c r="P412" s="65" t="s">
        <v>34</v>
      </c>
      <c r="Q412" s="32">
        <v>6</v>
      </c>
      <c r="R412" s="33" t="s">
        <v>28</v>
      </c>
      <c r="S412" s="32">
        <v>7</v>
      </c>
      <c r="T412" s="26">
        <f t="shared" si="84"/>
        <v>13</v>
      </c>
      <c r="U412" s="46" t="s">
        <v>27</v>
      </c>
      <c r="V412" s="32">
        <v>0</v>
      </c>
      <c r="W412" s="33" t="s">
        <v>19</v>
      </c>
      <c r="X412" s="34">
        <v>0</v>
      </c>
      <c r="Y412" s="26">
        <f t="shared" si="85"/>
        <v>0</v>
      </c>
      <c r="Z412" s="27" t="s">
        <v>16</v>
      </c>
      <c r="AA412" s="28">
        <v>7</v>
      </c>
      <c r="AB412" s="28" t="s">
        <v>22</v>
      </c>
      <c r="AC412" s="29">
        <v>9</v>
      </c>
      <c r="AD412" s="26">
        <f t="shared" si="86"/>
        <v>16</v>
      </c>
      <c r="AF412" s="22"/>
      <c r="AG412" s="22"/>
      <c r="AH412" s="22"/>
      <c r="AI412" s="22"/>
      <c r="AJ412" s="22"/>
    </row>
    <row r="413" spans="1:36" x14ac:dyDescent="0.25">
      <c r="A413" s="23" t="s">
        <v>52</v>
      </c>
      <c r="B413" s="24" t="s">
        <v>438</v>
      </c>
      <c r="C413" s="35" t="s">
        <v>69</v>
      </c>
      <c r="D413" s="123">
        <f t="shared" si="87"/>
        <v>39</v>
      </c>
      <c r="E413" s="26"/>
      <c r="F413" s="27" t="s">
        <v>17</v>
      </c>
      <c r="G413" s="28">
        <v>9</v>
      </c>
      <c r="H413" s="28" t="s">
        <v>20</v>
      </c>
      <c r="I413" s="29">
        <v>6</v>
      </c>
      <c r="J413" s="26">
        <f t="shared" si="82"/>
        <v>15</v>
      </c>
      <c r="K413" s="30" t="s">
        <v>79</v>
      </c>
      <c r="L413" s="28">
        <v>0</v>
      </c>
      <c r="M413" s="31" t="s">
        <v>22</v>
      </c>
      <c r="N413" s="29">
        <v>6</v>
      </c>
      <c r="O413" s="26">
        <f t="shared" si="83"/>
        <v>6</v>
      </c>
      <c r="P413" s="65" t="s">
        <v>34</v>
      </c>
      <c r="Q413" s="32">
        <v>4</v>
      </c>
      <c r="R413" s="33" t="s">
        <v>28</v>
      </c>
      <c r="S413" s="32">
        <v>5</v>
      </c>
      <c r="T413" s="26">
        <f t="shared" si="84"/>
        <v>9</v>
      </c>
      <c r="U413" s="46" t="s">
        <v>27</v>
      </c>
      <c r="V413" s="32">
        <v>0</v>
      </c>
      <c r="W413" s="33" t="s">
        <v>19</v>
      </c>
      <c r="X413" s="34">
        <v>0</v>
      </c>
      <c r="Y413" s="26">
        <f t="shared" si="85"/>
        <v>0</v>
      </c>
      <c r="Z413" s="27" t="s">
        <v>19</v>
      </c>
      <c r="AA413" s="28">
        <v>0</v>
      </c>
      <c r="AB413" s="28" t="s">
        <v>26</v>
      </c>
      <c r="AC413" s="29">
        <v>9</v>
      </c>
      <c r="AD413" s="26">
        <f t="shared" si="86"/>
        <v>9</v>
      </c>
      <c r="AF413" s="22"/>
      <c r="AG413" s="22"/>
      <c r="AH413" s="22"/>
      <c r="AI413" s="22"/>
      <c r="AJ413" s="22"/>
    </row>
    <row r="414" spans="1:36" x14ac:dyDescent="0.25">
      <c r="A414" s="23" t="s">
        <v>55</v>
      </c>
      <c r="B414" s="24" t="s">
        <v>439</v>
      </c>
      <c r="C414" s="35" t="s">
        <v>174</v>
      </c>
      <c r="D414" s="123">
        <f t="shared" si="87"/>
        <v>28</v>
      </c>
      <c r="E414" s="26"/>
      <c r="F414" s="27" t="s">
        <v>14</v>
      </c>
      <c r="G414" s="28">
        <v>6</v>
      </c>
      <c r="H414" s="28" t="s">
        <v>21</v>
      </c>
      <c r="I414" s="29">
        <v>6</v>
      </c>
      <c r="J414" s="26">
        <f t="shared" si="82"/>
        <v>12</v>
      </c>
      <c r="K414" s="30" t="s">
        <v>26</v>
      </c>
      <c r="L414" s="28">
        <v>7</v>
      </c>
      <c r="M414" s="31" t="s">
        <v>17</v>
      </c>
      <c r="N414" s="29">
        <v>9</v>
      </c>
      <c r="O414" s="26">
        <f t="shared" si="83"/>
        <v>16</v>
      </c>
      <c r="P414" s="46"/>
      <c r="Q414" s="32"/>
      <c r="R414" s="32"/>
      <c r="S414" s="32"/>
      <c r="T414" s="36">
        <f t="shared" si="84"/>
        <v>0</v>
      </c>
      <c r="U414" s="46" t="s">
        <v>20</v>
      </c>
      <c r="V414" s="32">
        <v>0</v>
      </c>
      <c r="W414" s="32" t="s">
        <v>19</v>
      </c>
      <c r="X414" s="34">
        <v>0</v>
      </c>
      <c r="Y414" s="26">
        <f t="shared" si="85"/>
        <v>0</v>
      </c>
      <c r="Z414" s="27"/>
      <c r="AA414" s="28"/>
      <c r="AB414" s="28"/>
      <c r="AC414" s="29"/>
      <c r="AD414" s="36">
        <f t="shared" si="86"/>
        <v>0</v>
      </c>
      <c r="AF414" s="22"/>
      <c r="AG414" s="22"/>
      <c r="AH414" s="22"/>
      <c r="AI414" s="22"/>
      <c r="AJ414" s="22"/>
    </row>
    <row r="415" spans="1:36" x14ac:dyDescent="0.25">
      <c r="A415" s="23" t="s">
        <v>60</v>
      </c>
      <c r="B415" s="37" t="s">
        <v>440</v>
      </c>
      <c r="C415" s="35" t="s">
        <v>69</v>
      </c>
      <c r="D415" s="123">
        <f t="shared" si="87"/>
        <v>24</v>
      </c>
      <c r="E415" s="26"/>
      <c r="F415" s="27" t="s">
        <v>29</v>
      </c>
      <c r="G415" s="28">
        <v>7</v>
      </c>
      <c r="H415" s="28" t="s">
        <v>19</v>
      </c>
      <c r="I415" s="29">
        <v>7</v>
      </c>
      <c r="J415" s="26">
        <f t="shared" si="82"/>
        <v>14</v>
      </c>
      <c r="K415" s="27"/>
      <c r="L415" s="28"/>
      <c r="M415" s="28"/>
      <c r="N415" s="29"/>
      <c r="O415" s="36">
        <f t="shared" si="83"/>
        <v>0</v>
      </c>
      <c r="P415" s="65" t="s">
        <v>16</v>
      </c>
      <c r="Q415" s="32">
        <v>7</v>
      </c>
      <c r="R415" s="33" t="s">
        <v>19</v>
      </c>
      <c r="S415" s="32">
        <v>0</v>
      </c>
      <c r="T415" s="26">
        <f t="shared" si="84"/>
        <v>7</v>
      </c>
      <c r="U415" s="46"/>
      <c r="V415" s="32"/>
      <c r="W415" s="32"/>
      <c r="X415" s="34"/>
      <c r="Y415" s="36">
        <f t="shared" si="85"/>
        <v>0</v>
      </c>
      <c r="Z415" s="27" t="s">
        <v>16</v>
      </c>
      <c r="AA415" s="28">
        <v>0</v>
      </c>
      <c r="AB415" s="28" t="s">
        <v>17</v>
      </c>
      <c r="AC415" s="29">
        <v>3</v>
      </c>
      <c r="AD415" s="26">
        <f t="shared" si="86"/>
        <v>3</v>
      </c>
      <c r="AF415" s="22"/>
      <c r="AG415" s="22"/>
      <c r="AH415" s="22"/>
      <c r="AI415" s="22"/>
      <c r="AJ415" s="22"/>
    </row>
    <row r="416" spans="1:36" x14ac:dyDescent="0.25">
      <c r="A416" s="23" t="s">
        <v>62</v>
      </c>
      <c r="B416" s="24" t="s">
        <v>441</v>
      </c>
      <c r="C416" s="35" t="s">
        <v>174</v>
      </c>
      <c r="D416" s="123">
        <f t="shared" si="87"/>
        <v>23</v>
      </c>
      <c r="E416" s="26"/>
      <c r="F416" s="27" t="s">
        <v>17</v>
      </c>
      <c r="G416" s="28">
        <v>7</v>
      </c>
      <c r="H416" s="28" t="s">
        <v>20</v>
      </c>
      <c r="I416" s="29">
        <v>4</v>
      </c>
      <c r="J416" s="26">
        <f t="shared" si="82"/>
        <v>11</v>
      </c>
      <c r="K416" s="27" t="s">
        <v>19</v>
      </c>
      <c r="L416" s="28">
        <v>7</v>
      </c>
      <c r="M416" s="31" t="s">
        <v>26</v>
      </c>
      <c r="N416" s="29">
        <v>5</v>
      </c>
      <c r="O416" s="26">
        <f t="shared" si="83"/>
        <v>12</v>
      </c>
      <c r="P416" s="46"/>
      <c r="Q416" s="32"/>
      <c r="R416" s="32"/>
      <c r="S416" s="32"/>
      <c r="T416" s="36">
        <f t="shared" si="84"/>
        <v>0</v>
      </c>
      <c r="U416" s="46"/>
      <c r="V416" s="32"/>
      <c r="W416" s="33"/>
      <c r="X416" s="34"/>
      <c r="Y416" s="36">
        <f t="shared" si="85"/>
        <v>0</v>
      </c>
      <c r="Z416" s="27"/>
      <c r="AA416" s="28"/>
      <c r="AB416" s="28"/>
      <c r="AC416" s="29"/>
      <c r="AD416" s="36">
        <f t="shared" si="86"/>
        <v>0</v>
      </c>
      <c r="AF416" s="22"/>
      <c r="AG416" s="22"/>
      <c r="AH416" s="22"/>
      <c r="AI416" s="22"/>
      <c r="AJ416" s="22"/>
    </row>
    <row r="417" spans="1:36" x14ac:dyDescent="0.25">
      <c r="A417" s="23" t="s">
        <v>67</v>
      </c>
      <c r="B417" s="24" t="s">
        <v>442</v>
      </c>
      <c r="C417" s="25" t="s">
        <v>54</v>
      </c>
      <c r="D417" s="123">
        <f t="shared" si="87"/>
        <v>16</v>
      </c>
      <c r="E417" s="26"/>
      <c r="F417" s="27"/>
      <c r="G417" s="28"/>
      <c r="H417" s="28"/>
      <c r="I417" s="29"/>
      <c r="J417" s="36">
        <f t="shared" si="82"/>
        <v>0</v>
      </c>
      <c r="K417" s="27"/>
      <c r="L417" s="28"/>
      <c r="M417" s="28"/>
      <c r="N417" s="29"/>
      <c r="O417" s="36">
        <f t="shared" si="83"/>
        <v>0</v>
      </c>
      <c r="P417" s="65" t="s">
        <v>20</v>
      </c>
      <c r="Q417" s="32">
        <v>9</v>
      </c>
      <c r="R417" s="33" t="s">
        <v>17</v>
      </c>
      <c r="S417" s="32">
        <v>7</v>
      </c>
      <c r="T417" s="26">
        <f t="shared" si="84"/>
        <v>16</v>
      </c>
      <c r="U417" s="65"/>
      <c r="V417" s="32"/>
      <c r="W417" s="32"/>
      <c r="X417" s="34"/>
      <c r="Y417" s="36">
        <f t="shared" si="85"/>
        <v>0</v>
      </c>
      <c r="Z417" s="27"/>
      <c r="AA417" s="28"/>
      <c r="AB417" s="28"/>
      <c r="AC417" s="29"/>
      <c r="AD417" s="36">
        <f t="shared" si="86"/>
        <v>0</v>
      </c>
      <c r="AF417" s="22"/>
      <c r="AG417" s="22"/>
      <c r="AH417" s="22"/>
      <c r="AI417" s="22"/>
      <c r="AJ417" s="22"/>
    </row>
    <row r="418" spans="1:36" x14ac:dyDescent="0.25">
      <c r="A418" s="23" t="s">
        <v>67</v>
      </c>
      <c r="B418" s="24" t="s">
        <v>443</v>
      </c>
      <c r="C418" s="45" t="s">
        <v>59</v>
      </c>
      <c r="D418" s="123">
        <f t="shared" si="87"/>
        <v>16</v>
      </c>
      <c r="E418" s="26"/>
      <c r="F418" s="27"/>
      <c r="G418" s="28"/>
      <c r="H418" s="28"/>
      <c r="I418" s="29"/>
      <c r="J418" s="36">
        <f t="shared" si="82"/>
        <v>0</v>
      </c>
      <c r="K418" s="27"/>
      <c r="L418" s="28"/>
      <c r="M418" s="28"/>
      <c r="N418" s="29"/>
      <c r="O418" s="36">
        <f t="shared" si="83"/>
        <v>0</v>
      </c>
      <c r="P418" s="46"/>
      <c r="Q418" s="32"/>
      <c r="R418" s="32"/>
      <c r="S418" s="32"/>
      <c r="T418" s="36">
        <f t="shared" si="84"/>
        <v>0</v>
      </c>
      <c r="U418" s="46" t="s">
        <v>27</v>
      </c>
      <c r="V418" s="32">
        <v>7</v>
      </c>
      <c r="W418" s="32" t="s">
        <v>20</v>
      </c>
      <c r="X418" s="34">
        <v>9</v>
      </c>
      <c r="Y418" s="26">
        <f t="shared" si="85"/>
        <v>16</v>
      </c>
      <c r="Z418" s="27"/>
      <c r="AA418" s="28"/>
      <c r="AB418" s="28"/>
      <c r="AC418" s="29"/>
      <c r="AD418" s="36">
        <f t="shared" si="86"/>
        <v>0</v>
      </c>
      <c r="AF418" s="22"/>
      <c r="AG418" s="22"/>
      <c r="AH418" s="22"/>
      <c r="AI418" s="22"/>
      <c r="AJ418" s="22"/>
    </row>
    <row r="419" spans="1:36" x14ac:dyDescent="0.25">
      <c r="A419" s="23" t="s">
        <v>72</v>
      </c>
      <c r="B419" s="24" t="s">
        <v>444</v>
      </c>
      <c r="C419" s="35" t="s">
        <v>45</v>
      </c>
      <c r="D419" s="123">
        <f t="shared" si="87"/>
        <v>15</v>
      </c>
      <c r="E419" s="26"/>
      <c r="F419" s="27" t="s">
        <v>20</v>
      </c>
      <c r="G419" s="28">
        <v>9</v>
      </c>
      <c r="H419" s="28"/>
      <c r="I419" s="29"/>
      <c r="J419" s="26">
        <f t="shared" si="82"/>
        <v>9</v>
      </c>
      <c r="K419" s="30"/>
      <c r="L419" s="28"/>
      <c r="M419" s="28"/>
      <c r="N419" s="29"/>
      <c r="O419" s="36">
        <f t="shared" si="83"/>
        <v>0</v>
      </c>
      <c r="P419" s="46"/>
      <c r="Q419" s="32"/>
      <c r="R419" s="32"/>
      <c r="S419" s="32"/>
      <c r="T419" s="36">
        <f t="shared" si="84"/>
        <v>0</v>
      </c>
      <c r="U419" s="46"/>
      <c r="V419" s="32"/>
      <c r="W419" s="32"/>
      <c r="X419" s="34"/>
      <c r="Y419" s="36">
        <f t="shared" si="85"/>
        <v>0</v>
      </c>
      <c r="Z419" s="30" t="s">
        <v>445</v>
      </c>
      <c r="AA419" s="28">
        <v>6</v>
      </c>
      <c r="AB419" s="28"/>
      <c r="AC419" s="29"/>
      <c r="AD419" s="28">
        <v>6</v>
      </c>
      <c r="AF419" s="22"/>
      <c r="AG419" s="22"/>
      <c r="AH419" s="22"/>
      <c r="AI419" s="22"/>
      <c r="AJ419" s="22"/>
    </row>
    <row r="420" spans="1:36" x14ac:dyDescent="0.25">
      <c r="A420" s="23" t="s">
        <v>74</v>
      </c>
      <c r="B420" s="94" t="s">
        <v>446</v>
      </c>
      <c r="C420" s="50" t="s">
        <v>59</v>
      </c>
      <c r="D420" s="123">
        <f t="shared" si="87"/>
        <v>9</v>
      </c>
      <c r="E420" s="26"/>
      <c r="F420" s="27"/>
      <c r="G420" s="28"/>
      <c r="H420" s="28"/>
      <c r="I420" s="29"/>
      <c r="J420" s="36">
        <f t="shared" si="82"/>
        <v>0</v>
      </c>
      <c r="K420" s="27"/>
      <c r="L420" s="28"/>
      <c r="M420" s="28"/>
      <c r="N420" s="29"/>
      <c r="O420" s="36">
        <f t="shared" si="83"/>
        <v>0</v>
      </c>
      <c r="P420" s="65" t="s">
        <v>34</v>
      </c>
      <c r="Q420" s="32">
        <v>3</v>
      </c>
      <c r="R420" s="33" t="s">
        <v>17</v>
      </c>
      <c r="S420" s="32">
        <v>6</v>
      </c>
      <c r="T420" s="26">
        <f t="shared" si="84"/>
        <v>9</v>
      </c>
      <c r="U420" s="46"/>
      <c r="V420" s="32"/>
      <c r="W420" s="32"/>
      <c r="X420" s="34"/>
      <c r="Y420" s="36">
        <f t="shared" si="85"/>
        <v>0</v>
      </c>
      <c r="Z420" s="27"/>
      <c r="AA420" s="28"/>
      <c r="AB420" s="28"/>
      <c r="AC420" s="29"/>
      <c r="AD420" s="36">
        <f>AA420+AC420</f>
        <v>0</v>
      </c>
      <c r="AF420" s="22"/>
      <c r="AG420" s="22"/>
      <c r="AH420" s="22"/>
      <c r="AI420" s="22"/>
      <c r="AJ420" s="22"/>
    </row>
    <row r="421" spans="1:36" x14ac:dyDescent="0.25">
      <c r="A421" s="47" t="s">
        <v>76</v>
      </c>
      <c r="B421" s="24" t="s">
        <v>447</v>
      </c>
      <c r="C421" s="35" t="s">
        <v>69</v>
      </c>
      <c r="D421" s="123">
        <f t="shared" si="87"/>
        <v>8</v>
      </c>
      <c r="E421" s="26"/>
      <c r="F421" s="27"/>
      <c r="G421" s="28"/>
      <c r="H421" s="28"/>
      <c r="I421" s="29"/>
      <c r="J421" s="36">
        <f t="shared" si="82"/>
        <v>0</v>
      </c>
      <c r="K421" s="27"/>
      <c r="L421" s="28"/>
      <c r="M421" s="28"/>
      <c r="N421" s="29"/>
      <c r="O421" s="36">
        <f t="shared" si="83"/>
        <v>0</v>
      </c>
      <c r="P421" s="46"/>
      <c r="Q421" s="32"/>
      <c r="R421" s="32"/>
      <c r="S421" s="32"/>
      <c r="T421" s="36">
        <f t="shared" si="84"/>
        <v>0</v>
      </c>
      <c r="U421" s="46"/>
      <c r="V421" s="32"/>
      <c r="W421" s="32"/>
      <c r="X421" s="34"/>
      <c r="Y421" s="36">
        <f t="shared" si="85"/>
        <v>0</v>
      </c>
      <c r="Z421" s="27" t="s">
        <v>19</v>
      </c>
      <c r="AA421" s="28">
        <v>4</v>
      </c>
      <c r="AB421" s="28" t="s">
        <v>17</v>
      </c>
      <c r="AC421" s="29">
        <v>4</v>
      </c>
      <c r="AD421" s="26">
        <f>AA421+AC421</f>
        <v>8</v>
      </c>
      <c r="AF421" s="22"/>
      <c r="AG421" s="22"/>
      <c r="AH421" s="22"/>
      <c r="AI421" s="22"/>
      <c r="AJ421" s="22"/>
    </row>
    <row r="422" spans="1:36" x14ac:dyDescent="0.25">
      <c r="A422" s="47" t="s">
        <v>129</v>
      </c>
      <c r="B422" s="94" t="s">
        <v>448</v>
      </c>
      <c r="C422" s="29" t="s">
        <v>69</v>
      </c>
      <c r="D422" s="123">
        <f t="shared" si="87"/>
        <v>6</v>
      </c>
      <c r="E422" s="26"/>
      <c r="F422" s="27"/>
      <c r="G422" s="28"/>
      <c r="H422" s="28"/>
      <c r="I422" s="29"/>
      <c r="J422" s="36">
        <f t="shared" si="82"/>
        <v>0</v>
      </c>
      <c r="K422" s="27"/>
      <c r="L422" s="28"/>
      <c r="M422" s="28"/>
      <c r="N422" s="29"/>
      <c r="O422" s="36">
        <f t="shared" si="83"/>
        <v>0</v>
      </c>
      <c r="P422" s="27"/>
      <c r="Q422" s="28"/>
      <c r="R422" s="28"/>
      <c r="S422" s="29"/>
      <c r="T422" s="36">
        <f t="shared" si="84"/>
        <v>0</v>
      </c>
      <c r="U422" s="46"/>
      <c r="V422" s="32"/>
      <c r="W422" s="32"/>
      <c r="X422" s="34"/>
      <c r="Y422" s="36">
        <f t="shared" si="85"/>
        <v>0</v>
      </c>
      <c r="Z422" s="27" t="s">
        <v>20</v>
      </c>
      <c r="AA422" s="28">
        <v>0</v>
      </c>
      <c r="AB422" s="28" t="s">
        <v>22</v>
      </c>
      <c r="AC422" s="29">
        <v>6</v>
      </c>
      <c r="AD422" s="26">
        <f>AA422+AC422</f>
        <v>6</v>
      </c>
      <c r="AF422" s="22"/>
      <c r="AG422" s="22"/>
      <c r="AH422" s="22"/>
      <c r="AI422" s="22"/>
      <c r="AJ422" s="22"/>
    </row>
    <row r="423" spans="1:36" ht="15.75" thickBot="1" x14ac:dyDescent="0.3">
      <c r="A423" s="51"/>
      <c r="B423" s="85"/>
      <c r="C423" s="53"/>
      <c r="D423" s="143"/>
      <c r="E423" s="54"/>
      <c r="F423" s="55"/>
      <c r="G423" s="56"/>
      <c r="H423" s="56"/>
      <c r="I423" s="53"/>
      <c r="J423" s="54"/>
      <c r="K423" s="55"/>
      <c r="L423" s="56"/>
      <c r="M423" s="56"/>
      <c r="N423" s="53"/>
      <c r="O423" s="54"/>
      <c r="P423" s="55"/>
      <c r="Q423" s="56"/>
      <c r="R423" s="56"/>
      <c r="S423" s="53"/>
      <c r="T423" s="54"/>
      <c r="U423" s="55"/>
      <c r="V423" s="56"/>
      <c r="W423" s="56"/>
      <c r="X423" s="53"/>
      <c r="Y423" s="57"/>
      <c r="Z423" s="55"/>
      <c r="AA423" s="56"/>
      <c r="AB423" s="56"/>
      <c r="AC423" s="53"/>
      <c r="AD423" s="57">
        <f>AA423+AC423</f>
        <v>0</v>
      </c>
      <c r="AF423" s="22"/>
      <c r="AG423" s="22"/>
      <c r="AH423" s="22"/>
      <c r="AI423" s="22"/>
      <c r="AJ423" s="22"/>
    </row>
    <row r="424" spans="1:36" x14ac:dyDescent="0.25">
      <c r="A424" s="62"/>
      <c r="B424" s="62"/>
      <c r="C424" s="62"/>
      <c r="E424" s="62"/>
    </row>
    <row r="425" spans="1:36" x14ac:dyDescent="0.25">
      <c r="A425" s="62"/>
      <c r="B425" s="62"/>
      <c r="C425" s="62"/>
      <c r="E425" s="62"/>
    </row>
    <row r="427" spans="1:36" ht="15.75" thickBot="1" x14ac:dyDescent="0.3">
      <c r="B427" s="2" t="s">
        <v>449</v>
      </c>
    </row>
    <row r="428" spans="1:36" ht="15.75" thickBot="1" x14ac:dyDescent="0.3">
      <c r="A428" s="5" t="s">
        <v>1</v>
      </c>
      <c r="B428" s="6" t="s">
        <v>2</v>
      </c>
      <c r="C428" s="7" t="s">
        <v>3</v>
      </c>
      <c r="D428" s="142" t="s">
        <v>4</v>
      </c>
      <c r="E428" s="5" t="s">
        <v>5</v>
      </c>
      <c r="F428" s="145" t="s">
        <v>6</v>
      </c>
      <c r="G428" s="146"/>
      <c r="H428" s="146"/>
      <c r="I428" s="146"/>
      <c r="J428" s="147"/>
      <c r="K428" s="145" t="s">
        <v>7</v>
      </c>
      <c r="L428" s="148"/>
      <c r="M428" s="148"/>
      <c r="N428" s="148"/>
      <c r="O428" s="149"/>
      <c r="P428" s="145" t="s">
        <v>8</v>
      </c>
      <c r="Q428" s="146"/>
      <c r="R428" s="146"/>
      <c r="S428" s="146"/>
      <c r="T428" s="147"/>
      <c r="U428" s="145" t="s">
        <v>9</v>
      </c>
      <c r="V428" s="148"/>
      <c r="W428" s="148"/>
      <c r="X428" s="148"/>
      <c r="Y428" s="149"/>
      <c r="Z428" s="145" t="s">
        <v>10</v>
      </c>
      <c r="AA428" s="146"/>
      <c r="AB428" s="146"/>
      <c r="AC428" s="146"/>
      <c r="AD428" s="147"/>
      <c r="AI428" s="8"/>
      <c r="AJ428" s="8"/>
    </row>
    <row r="429" spans="1:36" ht="15.75" thickTop="1" x14ac:dyDescent="0.25">
      <c r="A429" s="9" t="s">
        <v>11</v>
      </c>
      <c r="B429" s="10" t="s">
        <v>450</v>
      </c>
      <c r="C429" s="11" t="s">
        <v>45</v>
      </c>
      <c r="D429" s="123">
        <f>J429+O429+T429+Y429+AD429</f>
        <v>75</v>
      </c>
      <c r="E429" s="12"/>
      <c r="F429" s="13" t="s">
        <v>26</v>
      </c>
      <c r="G429" s="14">
        <v>9</v>
      </c>
      <c r="H429" s="14" t="s">
        <v>20</v>
      </c>
      <c r="I429" s="15">
        <v>7</v>
      </c>
      <c r="J429" s="16">
        <f t="shared" ref="J429:J453" si="88">G429+I429</f>
        <v>16</v>
      </c>
      <c r="K429" s="17" t="s">
        <v>22</v>
      </c>
      <c r="L429" s="14">
        <v>9</v>
      </c>
      <c r="M429" s="18" t="s">
        <v>17</v>
      </c>
      <c r="N429" s="15">
        <v>9</v>
      </c>
      <c r="O429" s="16">
        <f t="shared" ref="O429:O453" si="89">L429+N429</f>
        <v>18</v>
      </c>
      <c r="P429" s="13"/>
      <c r="Q429" s="14"/>
      <c r="R429" s="14"/>
      <c r="S429" s="14"/>
      <c r="T429" s="64">
        <f t="shared" ref="T429:T453" si="90">Q429+S429</f>
        <v>0</v>
      </c>
      <c r="U429" s="13" t="s">
        <v>21</v>
      </c>
      <c r="V429" s="14">
        <v>14</v>
      </c>
      <c r="W429" s="18" t="s">
        <v>14</v>
      </c>
      <c r="X429" s="15">
        <v>9</v>
      </c>
      <c r="Y429" s="16">
        <f t="shared" ref="Y429:Y453" si="91">V429+X429</f>
        <v>23</v>
      </c>
      <c r="Z429" s="13" t="s">
        <v>16</v>
      </c>
      <c r="AA429" s="14">
        <v>9</v>
      </c>
      <c r="AB429" s="14" t="s">
        <v>29</v>
      </c>
      <c r="AC429" s="15">
        <v>9</v>
      </c>
      <c r="AD429" s="16">
        <f t="shared" ref="AD429:AD437" si="92">AA429+AC429</f>
        <v>18</v>
      </c>
      <c r="AF429" s="22"/>
      <c r="AG429" s="22"/>
      <c r="AH429" s="22"/>
      <c r="AI429" s="22"/>
      <c r="AJ429" s="22"/>
    </row>
    <row r="430" spans="1:36" x14ac:dyDescent="0.25">
      <c r="A430" s="23" t="s">
        <v>23</v>
      </c>
      <c r="B430" s="24" t="s">
        <v>451</v>
      </c>
      <c r="C430" s="35" t="s">
        <v>59</v>
      </c>
      <c r="D430" s="123">
        <f>J430+O430+T430+Y430+AD430+E430-15</f>
        <v>73</v>
      </c>
      <c r="E430" s="26">
        <v>5</v>
      </c>
      <c r="F430" s="27" t="s">
        <v>27</v>
      </c>
      <c r="G430" s="28">
        <v>9</v>
      </c>
      <c r="H430" s="28" t="s">
        <v>19</v>
      </c>
      <c r="I430" s="29">
        <v>9</v>
      </c>
      <c r="J430" s="26">
        <f t="shared" si="88"/>
        <v>18</v>
      </c>
      <c r="K430" s="30" t="s">
        <v>26</v>
      </c>
      <c r="L430" s="28">
        <v>9</v>
      </c>
      <c r="M430" s="31" t="s">
        <v>17</v>
      </c>
      <c r="N430" s="29">
        <v>6</v>
      </c>
      <c r="O430" s="26">
        <f t="shared" si="89"/>
        <v>15</v>
      </c>
      <c r="P430" s="30" t="s">
        <v>16</v>
      </c>
      <c r="Q430" s="28">
        <v>7</v>
      </c>
      <c r="R430" s="31" t="s">
        <v>28</v>
      </c>
      <c r="S430" s="28">
        <v>9</v>
      </c>
      <c r="T430" s="26">
        <f t="shared" si="90"/>
        <v>16</v>
      </c>
      <c r="U430" s="30" t="s">
        <v>15</v>
      </c>
      <c r="V430" s="28">
        <v>9</v>
      </c>
      <c r="W430" s="31" t="s">
        <v>14</v>
      </c>
      <c r="X430" s="29">
        <v>7</v>
      </c>
      <c r="Y430" s="26">
        <f t="shared" si="91"/>
        <v>16</v>
      </c>
      <c r="Z430" s="27" t="s">
        <v>20</v>
      </c>
      <c r="AA430" s="28">
        <v>9</v>
      </c>
      <c r="AB430" s="28" t="s">
        <v>22</v>
      </c>
      <c r="AC430" s="29">
        <v>9</v>
      </c>
      <c r="AD430" s="26">
        <f t="shared" si="92"/>
        <v>18</v>
      </c>
      <c r="AF430" s="22"/>
      <c r="AG430" s="22"/>
      <c r="AH430" s="22"/>
      <c r="AI430" s="22"/>
      <c r="AJ430" s="22"/>
    </row>
    <row r="431" spans="1:36" x14ac:dyDescent="0.25">
      <c r="A431" s="23" t="s">
        <v>30</v>
      </c>
      <c r="B431" s="24" t="s">
        <v>452</v>
      </c>
      <c r="C431" s="35" t="s">
        <v>54</v>
      </c>
      <c r="D431" s="123">
        <f>J431+O431+T431+Y431+AD431</f>
        <v>66</v>
      </c>
      <c r="E431" s="38"/>
      <c r="F431" s="39" t="s">
        <v>33</v>
      </c>
      <c r="G431" s="40">
        <v>9</v>
      </c>
      <c r="H431" s="40" t="s">
        <v>21</v>
      </c>
      <c r="I431" s="41">
        <v>9</v>
      </c>
      <c r="J431" s="42">
        <f t="shared" si="88"/>
        <v>18</v>
      </c>
      <c r="K431" s="39" t="s">
        <v>79</v>
      </c>
      <c r="L431" s="40">
        <v>0</v>
      </c>
      <c r="M431" s="40" t="s">
        <v>17</v>
      </c>
      <c r="N431" s="41">
        <v>0</v>
      </c>
      <c r="O431" s="42">
        <f t="shared" si="89"/>
        <v>0</v>
      </c>
      <c r="P431" s="39" t="s">
        <v>20</v>
      </c>
      <c r="Q431" s="40">
        <v>9</v>
      </c>
      <c r="R431" s="40" t="s">
        <v>19</v>
      </c>
      <c r="S431" s="40">
        <v>5</v>
      </c>
      <c r="T431" s="42">
        <f t="shared" si="90"/>
        <v>14</v>
      </c>
      <c r="U431" s="27" t="s">
        <v>27</v>
      </c>
      <c r="V431" s="28">
        <v>9</v>
      </c>
      <c r="W431" s="31" t="s">
        <v>26</v>
      </c>
      <c r="X431" s="29">
        <v>9</v>
      </c>
      <c r="Y431" s="42">
        <f t="shared" si="91"/>
        <v>18</v>
      </c>
      <c r="Z431" s="39" t="s">
        <v>18</v>
      </c>
      <c r="AA431" s="40">
        <v>9</v>
      </c>
      <c r="AB431" s="40" t="s">
        <v>22</v>
      </c>
      <c r="AC431" s="41">
        <v>7</v>
      </c>
      <c r="AD431" s="42">
        <f t="shared" si="92"/>
        <v>16</v>
      </c>
      <c r="AF431" s="22"/>
      <c r="AG431" s="22"/>
      <c r="AH431" s="22"/>
      <c r="AI431" s="22"/>
      <c r="AJ431" s="22"/>
    </row>
    <row r="432" spans="1:36" x14ac:dyDescent="0.25">
      <c r="A432" s="23" t="s">
        <v>35</v>
      </c>
      <c r="B432" s="24" t="s">
        <v>453</v>
      </c>
      <c r="C432" s="35" t="s">
        <v>48</v>
      </c>
      <c r="D432" s="123">
        <f>J432+O432+T432+Y432+AD432+E432-12</f>
        <v>60</v>
      </c>
      <c r="E432" s="26">
        <v>5</v>
      </c>
      <c r="F432" s="27" t="s">
        <v>26</v>
      </c>
      <c r="G432" s="28">
        <v>6</v>
      </c>
      <c r="H432" s="28" t="s">
        <v>27</v>
      </c>
      <c r="I432" s="29">
        <v>7</v>
      </c>
      <c r="J432" s="26">
        <f t="shared" si="88"/>
        <v>13</v>
      </c>
      <c r="K432" s="27" t="s">
        <v>19</v>
      </c>
      <c r="L432" s="28">
        <v>7</v>
      </c>
      <c r="M432" s="31" t="s">
        <v>22</v>
      </c>
      <c r="N432" s="29">
        <v>7</v>
      </c>
      <c r="O432" s="26">
        <f t="shared" si="89"/>
        <v>14</v>
      </c>
      <c r="P432" s="30" t="s">
        <v>34</v>
      </c>
      <c r="Q432" s="28">
        <v>6</v>
      </c>
      <c r="R432" s="31" t="s">
        <v>28</v>
      </c>
      <c r="S432" s="28">
        <v>6</v>
      </c>
      <c r="T432" s="26">
        <f t="shared" si="90"/>
        <v>12</v>
      </c>
      <c r="U432" s="30" t="s">
        <v>21</v>
      </c>
      <c r="V432" s="28">
        <v>7</v>
      </c>
      <c r="W432" s="31" t="s">
        <v>20</v>
      </c>
      <c r="X432" s="29">
        <v>7</v>
      </c>
      <c r="Y432" s="26">
        <f t="shared" si="91"/>
        <v>14</v>
      </c>
      <c r="Z432" s="27" t="s">
        <v>16</v>
      </c>
      <c r="AA432" s="28">
        <v>7</v>
      </c>
      <c r="AB432" s="28" t="s">
        <v>17</v>
      </c>
      <c r="AC432" s="29">
        <v>7</v>
      </c>
      <c r="AD432" s="26">
        <f t="shared" si="92"/>
        <v>14</v>
      </c>
      <c r="AF432" s="22"/>
      <c r="AG432" s="22"/>
      <c r="AH432" s="22"/>
      <c r="AI432" s="22"/>
      <c r="AJ432" s="22"/>
    </row>
    <row r="433" spans="1:36" x14ac:dyDescent="0.25">
      <c r="A433" s="23" t="s">
        <v>35</v>
      </c>
      <c r="B433" s="24" t="s">
        <v>454</v>
      </c>
      <c r="C433" s="35" t="s">
        <v>174</v>
      </c>
      <c r="D433" s="123">
        <f>J433+O433+T433+Y433+AD433+E433-9</f>
        <v>60</v>
      </c>
      <c r="E433" s="26">
        <v>5</v>
      </c>
      <c r="F433" s="27" t="s">
        <v>33</v>
      </c>
      <c r="G433" s="28">
        <v>6</v>
      </c>
      <c r="H433" s="28" t="s">
        <v>27</v>
      </c>
      <c r="I433" s="29">
        <v>6</v>
      </c>
      <c r="J433" s="26">
        <f t="shared" si="88"/>
        <v>12</v>
      </c>
      <c r="K433" s="27" t="s">
        <v>19</v>
      </c>
      <c r="L433" s="28">
        <v>5</v>
      </c>
      <c r="M433" s="31" t="s">
        <v>96</v>
      </c>
      <c r="N433" s="29">
        <v>7</v>
      </c>
      <c r="O433" s="26">
        <f t="shared" si="89"/>
        <v>12</v>
      </c>
      <c r="P433" s="30" t="s">
        <v>34</v>
      </c>
      <c r="Q433" s="28">
        <v>4</v>
      </c>
      <c r="R433" s="31" t="s">
        <v>28</v>
      </c>
      <c r="S433" s="28">
        <v>5</v>
      </c>
      <c r="T433" s="26">
        <f t="shared" si="90"/>
        <v>9</v>
      </c>
      <c r="U433" s="27" t="s">
        <v>15</v>
      </c>
      <c r="V433" s="28">
        <v>7</v>
      </c>
      <c r="W433" s="31" t="s">
        <v>20</v>
      </c>
      <c r="X433" s="29">
        <v>9</v>
      </c>
      <c r="Y433" s="26">
        <f t="shared" si="91"/>
        <v>16</v>
      </c>
      <c r="Z433" s="27" t="s">
        <v>16</v>
      </c>
      <c r="AA433" s="28">
        <v>6</v>
      </c>
      <c r="AB433" s="28" t="s">
        <v>17</v>
      </c>
      <c r="AC433" s="29">
        <v>9</v>
      </c>
      <c r="AD433" s="26">
        <f t="shared" si="92"/>
        <v>15</v>
      </c>
      <c r="AF433" s="22"/>
      <c r="AG433" s="22"/>
      <c r="AH433" s="22"/>
      <c r="AI433" s="22"/>
      <c r="AJ433" s="22"/>
    </row>
    <row r="434" spans="1:36" x14ac:dyDescent="0.25">
      <c r="A434" s="23" t="s">
        <v>37</v>
      </c>
      <c r="B434" s="37" t="s">
        <v>455</v>
      </c>
      <c r="C434" s="35" t="s">
        <v>32</v>
      </c>
      <c r="D434" s="123">
        <f>J434+O434+T434+Y434+AD434+E434-9</f>
        <v>57</v>
      </c>
      <c r="E434" s="26">
        <v>5</v>
      </c>
      <c r="F434" s="27" t="s">
        <v>33</v>
      </c>
      <c r="G434" s="28">
        <v>7</v>
      </c>
      <c r="H434" s="28" t="s">
        <v>14</v>
      </c>
      <c r="I434" s="29">
        <v>7</v>
      </c>
      <c r="J434" s="26">
        <f t="shared" si="88"/>
        <v>14</v>
      </c>
      <c r="K434" s="30" t="s">
        <v>79</v>
      </c>
      <c r="L434" s="28">
        <v>9</v>
      </c>
      <c r="M434" s="31" t="s">
        <v>17</v>
      </c>
      <c r="N434" s="29">
        <v>5</v>
      </c>
      <c r="O434" s="26">
        <f t="shared" si="89"/>
        <v>14</v>
      </c>
      <c r="P434" s="30" t="s">
        <v>34</v>
      </c>
      <c r="Q434" s="28">
        <v>5</v>
      </c>
      <c r="R434" s="31" t="s">
        <v>19</v>
      </c>
      <c r="S434" s="28">
        <v>6</v>
      </c>
      <c r="T434" s="26">
        <f t="shared" si="90"/>
        <v>11</v>
      </c>
      <c r="U434" s="27" t="s">
        <v>27</v>
      </c>
      <c r="V434" s="28">
        <v>7</v>
      </c>
      <c r="W434" s="31" t="s">
        <v>20</v>
      </c>
      <c r="X434" s="29">
        <v>6</v>
      </c>
      <c r="Y434" s="26">
        <f t="shared" si="91"/>
        <v>13</v>
      </c>
      <c r="Z434" s="27" t="s">
        <v>21</v>
      </c>
      <c r="AA434" s="28">
        <v>0</v>
      </c>
      <c r="AB434" s="28" t="s">
        <v>26</v>
      </c>
      <c r="AC434" s="29">
        <v>9</v>
      </c>
      <c r="AD434" s="26">
        <f t="shared" si="92"/>
        <v>9</v>
      </c>
      <c r="AF434" s="22"/>
      <c r="AG434" s="22"/>
      <c r="AH434" s="22"/>
      <c r="AI434" s="22"/>
      <c r="AJ434" s="22"/>
    </row>
    <row r="435" spans="1:36" x14ac:dyDescent="0.25">
      <c r="A435" s="23" t="s">
        <v>39</v>
      </c>
      <c r="B435" s="24" t="s">
        <v>456</v>
      </c>
      <c r="C435" s="35" t="s">
        <v>13</v>
      </c>
      <c r="D435" s="123">
        <f>J435+O435+T435+Y435+AD435+E435-10</f>
        <v>52</v>
      </c>
      <c r="E435" s="26">
        <v>5</v>
      </c>
      <c r="F435" s="27" t="s">
        <v>14</v>
      </c>
      <c r="G435" s="28">
        <v>6</v>
      </c>
      <c r="H435" s="28" t="s">
        <v>20</v>
      </c>
      <c r="I435" s="29">
        <v>5</v>
      </c>
      <c r="J435" s="26">
        <f t="shared" si="88"/>
        <v>11</v>
      </c>
      <c r="K435" s="30" t="s">
        <v>26</v>
      </c>
      <c r="L435" s="28">
        <v>6</v>
      </c>
      <c r="M435" s="31" t="s">
        <v>17</v>
      </c>
      <c r="N435" s="29">
        <v>4</v>
      </c>
      <c r="O435" s="26">
        <f t="shared" si="89"/>
        <v>10</v>
      </c>
      <c r="P435" s="30" t="s">
        <v>16</v>
      </c>
      <c r="Q435" s="28">
        <v>6</v>
      </c>
      <c r="R435" s="31" t="s">
        <v>28</v>
      </c>
      <c r="S435" s="28">
        <v>4</v>
      </c>
      <c r="T435" s="26">
        <f t="shared" si="90"/>
        <v>10</v>
      </c>
      <c r="U435" s="27" t="s">
        <v>15</v>
      </c>
      <c r="V435" s="28">
        <v>6</v>
      </c>
      <c r="W435" s="31" t="s">
        <v>19</v>
      </c>
      <c r="X435" s="29">
        <v>7</v>
      </c>
      <c r="Y435" s="26">
        <f t="shared" si="91"/>
        <v>13</v>
      </c>
      <c r="Z435" s="27" t="s">
        <v>29</v>
      </c>
      <c r="AA435" s="28">
        <v>7</v>
      </c>
      <c r="AB435" s="28" t="s">
        <v>22</v>
      </c>
      <c r="AC435" s="29">
        <v>6</v>
      </c>
      <c r="AD435" s="26">
        <f t="shared" si="92"/>
        <v>13</v>
      </c>
      <c r="AF435" s="22"/>
      <c r="AG435" s="22"/>
      <c r="AH435" s="22"/>
      <c r="AI435" s="22"/>
      <c r="AJ435" s="22"/>
    </row>
    <row r="436" spans="1:36" x14ac:dyDescent="0.25">
      <c r="A436" s="23" t="s">
        <v>41</v>
      </c>
      <c r="B436" s="24" t="s">
        <v>457</v>
      </c>
      <c r="C436" s="35" t="s">
        <v>78</v>
      </c>
      <c r="D436" s="123">
        <f>J436+O436+T436+Y436+AD436</f>
        <v>48</v>
      </c>
      <c r="E436" s="26"/>
      <c r="F436" s="27" t="s">
        <v>29</v>
      </c>
      <c r="G436" s="28">
        <v>9</v>
      </c>
      <c r="H436" s="28" t="s">
        <v>15</v>
      </c>
      <c r="I436" s="29">
        <v>9</v>
      </c>
      <c r="J436" s="26">
        <f t="shared" si="88"/>
        <v>18</v>
      </c>
      <c r="K436" s="27" t="s">
        <v>16</v>
      </c>
      <c r="L436" s="28">
        <v>9</v>
      </c>
      <c r="M436" s="31" t="s">
        <v>20</v>
      </c>
      <c r="N436" s="29">
        <v>0</v>
      </c>
      <c r="O436" s="26">
        <f t="shared" si="89"/>
        <v>9</v>
      </c>
      <c r="P436" s="27"/>
      <c r="Q436" s="28"/>
      <c r="R436" s="28"/>
      <c r="S436" s="28"/>
      <c r="T436" s="36">
        <f t="shared" si="90"/>
        <v>0</v>
      </c>
      <c r="U436" s="27" t="s">
        <v>19</v>
      </c>
      <c r="V436" s="28">
        <v>9</v>
      </c>
      <c r="W436" s="31" t="s">
        <v>14</v>
      </c>
      <c r="X436" s="29">
        <v>6</v>
      </c>
      <c r="Y436" s="26">
        <f t="shared" si="91"/>
        <v>15</v>
      </c>
      <c r="Z436" s="27" t="s">
        <v>21</v>
      </c>
      <c r="AA436" s="28">
        <v>0</v>
      </c>
      <c r="AB436" s="28" t="s">
        <v>17</v>
      </c>
      <c r="AC436" s="29">
        <v>6</v>
      </c>
      <c r="AD436" s="26">
        <f t="shared" si="92"/>
        <v>6</v>
      </c>
      <c r="AF436" s="22"/>
      <c r="AG436" s="22"/>
      <c r="AH436" s="22"/>
      <c r="AI436" s="22"/>
      <c r="AJ436" s="22"/>
    </row>
    <row r="437" spans="1:36" x14ac:dyDescent="0.25">
      <c r="A437" s="23" t="s">
        <v>43</v>
      </c>
      <c r="B437" s="24" t="s">
        <v>458</v>
      </c>
      <c r="C437" s="35" t="s">
        <v>48</v>
      </c>
      <c r="D437" s="123">
        <f>J437+O437+T437+Y437+AD437</f>
        <v>45</v>
      </c>
      <c r="E437" s="26"/>
      <c r="F437" s="27" t="s">
        <v>14</v>
      </c>
      <c r="G437" s="28">
        <v>9</v>
      </c>
      <c r="H437" s="28" t="s">
        <v>20</v>
      </c>
      <c r="I437" s="29">
        <v>6</v>
      </c>
      <c r="J437" s="26">
        <f t="shared" si="88"/>
        <v>15</v>
      </c>
      <c r="K437" s="27"/>
      <c r="L437" s="28"/>
      <c r="M437" s="28"/>
      <c r="N437" s="29"/>
      <c r="O437" s="36">
        <f t="shared" si="89"/>
        <v>0</v>
      </c>
      <c r="P437" s="30" t="s">
        <v>17</v>
      </c>
      <c r="Q437" s="28">
        <v>7</v>
      </c>
      <c r="R437" s="31" t="s">
        <v>22</v>
      </c>
      <c r="S437" s="28">
        <v>9</v>
      </c>
      <c r="T437" s="26">
        <f t="shared" si="90"/>
        <v>16</v>
      </c>
      <c r="U437" s="27" t="s">
        <v>27</v>
      </c>
      <c r="V437" s="28">
        <v>0</v>
      </c>
      <c r="W437" s="31" t="s">
        <v>19</v>
      </c>
      <c r="X437" s="29">
        <v>0</v>
      </c>
      <c r="Y437" s="26">
        <f t="shared" si="91"/>
        <v>0</v>
      </c>
      <c r="Z437" s="27" t="s">
        <v>18</v>
      </c>
      <c r="AA437" s="28">
        <v>7</v>
      </c>
      <c r="AB437" s="28" t="s">
        <v>26</v>
      </c>
      <c r="AC437" s="29">
        <v>7</v>
      </c>
      <c r="AD437" s="26">
        <f t="shared" si="92"/>
        <v>14</v>
      </c>
      <c r="AF437" s="22"/>
      <c r="AG437" s="22"/>
      <c r="AH437" s="22"/>
      <c r="AI437" s="22"/>
      <c r="AJ437" s="22"/>
    </row>
    <row r="438" spans="1:36" x14ac:dyDescent="0.25">
      <c r="A438" s="23" t="s">
        <v>46</v>
      </c>
      <c r="B438" s="24" t="s">
        <v>459</v>
      </c>
      <c r="C438" s="35" t="s">
        <v>174</v>
      </c>
      <c r="D438" s="123">
        <f>J438+O438+T438+Y438+AD438</f>
        <v>30</v>
      </c>
      <c r="E438" s="26"/>
      <c r="F438" s="27" t="s">
        <v>29</v>
      </c>
      <c r="G438" s="28">
        <v>0</v>
      </c>
      <c r="H438" s="28" t="s">
        <v>17</v>
      </c>
      <c r="I438" s="29">
        <v>7</v>
      </c>
      <c r="J438" s="26">
        <f t="shared" si="88"/>
        <v>7</v>
      </c>
      <c r="K438" s="27" t="s">
        <v>19</v>
      </c>
      <c r="L438" s="28">
        <v>9</v>
      </c>
      <c r="M438" s="31" t="s">
        <v>17</v>
      </c>
      <c r="N438" s="29">
        <v>0</v>
      </c>
      <c r="O438" s="26">
        <f t="shared" si="89"/>
        <v>9</v>
      </c>
      <c r="P438" s="30" t="s">
        <v>34</v>
      </c>
      <c r="Q438" s="28">
        <v>7</v>
      </c>
      <c r="R438" s="31" t="s">
        <v>28</v>
      </c>
      <c r="S438" s="28">
        <v>7</v>
      </c>
      <c r="T438" s="26">
        <f t="shared" si="90"/>
        <v>14</v>
      </c>
      <c r="U438" s="39" t="s">
        <v>20</v>
      </c>
      <c r="V438" s="40">
        <v>0</v>
      </c>
      <c r="W438" s="40" t="s">
        <v>26</v>
      </c>
      <c r="X438" s="41">
        <v>0</v>
      </c>
      <c r="Y438" s="26">
        <f t="shared" si="91"/>
        <v>0</v>
      </c>
      <c r="Z438" s="27"/>
      <c r="AA438" s="28"/>
      <c r="AB438" s="28"/>
      <c r="AC438" s="29"/>
      <c r="AD438" s="36">
        <v>0</v>
      </c>
      <c r="AE438" s="22"/>
      <c r="AF438" s="22"/>
      <c r="AG438" s="22"/>
      <c r="AH438" s="22"/>
      <c r="AI438" s="22"/>
      <c r="AJ438" s="4"/>
    </row>
    <row r="439" spans="1:36" x14ac:dyDescent="0.25">
      <c r="A439" s="23" t="s">
        <v>49</v>
      </c>
      <c r="B439" s="24" t="s">
        <v>460</v>
      </c>
      <c r="C439" s="35" t="s">
        <v>461</v>
      </c>
      <c r="D439" s="123">
        <f>J439+O439+T439+Y439+AD439+E439</f>
        <v>27</v>
      </c>
      <c r="E439" s="26"/>
      <c r="F439" s="27" t="s">
        <v>17</v>
      </c>
      <c r="G439" s="28">
        <v>6</v>
      </c>
      <c r="H439" s="28" t="s">
        <v>26</v>
      </c>
      <c r="I439" s="29">
        <v>5</v>
      </c>
      <c r="J439" s="26">
        <f t="shared" si="88"/>
        <v>11</v>
      </c>
      <c r="K439" s="30" t="s">
        <v>26</v>
      </c>
      <c r="L439" s="28">
        <v>0</v>
      </c>
      <c r="M439" s="31" t="s">
        <v>17</v>
      </c>
      <c r="N439" s="29">
        <v>0</v>
      </c>
      <c r="O439" s="26">
        <f t="shared" si="89"/>
        <v>0</v>
      </c>
      <c r="P439" s="30" t="s">
        <v>17</v>
      </c>
      <c r="Q439" s="28">
        <v>0</v>
      </c>
      <c r="R439" s="31" t="s">
        <v>19</v>
      </c>
      <c r="S439" s="28">
        <v>4</v>
      </c>
      <c r="T439" s="26">
        <f t="shared" si="90"/>
        <v>4</v>
      </c>
      <c r="U439" s="27" t="s">
        <v>27</v>
      </c>
      <c r="V439" s="28">
        <v>6</v>
      </c>
      <c r="W439" s="31" t="s">
        <v>21</v>
      </c>
      <c r="X439" s="29">
        <v>6</v>
      </c>
      <c r="Y439" s="26">
        <f t="shared" si="91"/>
        <v>12</v>
      </c>
      <c r="Z439" s="27" t="s">
        <v>19</v>
      </c>
      <c r="AA439" s="28">
        <v>0</v>
      </c>
      <c r="AB439" s="28" t="s">
        <v>21</v>
      </c>
      <c r="AC439" s="29">
        <v>0</v>
      </c>
      <c r="AD439" s="26">
        <f t="shared" ref="AD439:AD454" si="93">AA439+AC439</f>
        <v>0</v>
      </c>
      <c r="AF439" s="22"/>
      <c r="AG439" s="22"/>
      <c r="AH439" s="22"/>
      <c r="AI439" s="22"/>
      <c r="AJ439" s="22"/>
    </row>
    <row r="440" spans="1:36" x14ac:dyDescent="0.25">
      <c r="A440" s="23" t="s">
        <v>52</v>
      </c>
      <c r="B440" s="24" t="s">
        <v>462</v>
      </c>
      <c r="C440" s="35" t="s">
        <v>57</v>
      </c>
      <c r="D440" s="123">
        <f t="shared" ref="D440:D453" si="94">J440+O440+T440+Y440+AD440</f>
        <v>25</v>
      </c>
      <c r="E440" s="26"/>
      <c r="F440" s="27" t="s">
        <v>33</v>
      </c>
      <c r="G440" s="28">
        <v>5</v>
      </c>
      <c r="H440" s="28" t="s">
        <v>29</v>
      </c>
      <c r="I440" s="29">
        <v>7</v>
      </c>
      <c r="J440" s="26">
        <f t="shared" si="88"/>
        <v>12</v>
      </c>
      <c r="K440" s="27" t="s">
        <v>19</v>
      </c>
      <c r="L440" s="28">
        <v>6</v>
      </c>
      <c r="M440" s="31" t="s">
        <v>26</v>
      </c>
      <c r="N440" s="29">
        <v>7</v>
      </c>
      <c r="O440" s="26">
        <f t="shared" si="89"/>
        <v>13</v>
      </c>
      <c r="P440" s="27"/>
      <c r="Q440" s="28"/>
      <c r="R440" s="28"/>
      <c r="S440" s="28"/>
      <c r="T440" s="36">
        <f t="shared" si="90"/>
        <v>0</v>
      </c>
      <c r="U440" s="27"/>
      <c r="V440" s="28"/>
      <c r="W440" s="31"/>
      <c r="X440" s="29"/>
      <c r="Y440" s="36">
        <f t="shared" si="91"/>
        <v>0</v>
      </c>
      <c r="Z440" s="27"/>
      <c r="AA440" s="28"/>
      <c r="AB440" s="28"/>
      <c r="AC440" s="29"/>
      <c r="AD440" s="36">
        <f t="shared" si="93"/>
        <v>0</v>
      </c>
      <c r="AF440" s="22"/>
      <c r="AG440" s="22"/>
      <c r="AH440" s="22"/>
      <c r="AI440" s="22"/>
      <c r="AJ440" s="22"/>
    </row>
    <row r="441" spans="1:36" x14ac:dyDescent="0.25">
      <c r="A441" s="23" t="s">
        <v>55</v>
      </c>
      <c r="B441" s="24" t="s">
        <v>463</v>
      </c>
      <c r="C441" s="25" t="s">
        <v>59</v>
      </c>
      <c r="D441" s="123">
        <f t="shared" si="94"/>
        <v>23</v>
      </c>
      <c r="E441" s="26"/>
      <c r="F441" s="27"/>
      <c r="G441" s="28"/>
      <c r="H441" s="28"/>
      <c r="I441" s="29"/>
      <c r="J441" s="36">
        <f t="shared" si="88"/>
        <v>0</v>
      </c>
      <c r="K441" s="27"/>
      <c r="L441" s="28"/>
      <c r="M441" s="28"/>
      <c r="N441" s="29"/>
      <c r="O441" s="36">
        <f t="shared" si="89"/>
        <v>0</v>
      </c>
      <c r="P441" s="30" t="s">
        <v>79</v>
      </c>
      <c r="Q441" s="28">
        <v>14</v>
      </c>
      <c r="R441" s="31" t="s">
        <v>19</v>
      </c>
      <c r="S441" s="28">
        <v>9</v>
      </c>
      <c r="T441" s="26">
        <f t="shared" si="90"/>
        <v>23</v>
      </c>
      <c r="U441" s="27"/>
      <c r="V441" s="28"/>
      <c r="W441" s="28"/>
      <c r="X441" s="29"/>
      <c r="Y441" s="36">
        <f t="shared" si="91"/>
        <v>0</v>
      </c>
      <c r="Z441" s="27"/>
      <c r="AA441" s="28"/>
      <c r="AB441" s="28"/>
      <c r="AC441" s="29"/>
      <c r="AD441" s="36">
        <f t="shared" si="93"/>
        <v>0</v>
      </c>
      <c r="AF441" s="22"/>
      <c r="AG441" s="22"/>
      <c r="AH441" s="22"/>
      <c r="AI441" s="22"/>
      <c r="AJ441" s="22"/>
    </row>
    <row r="442" spans="1:36" x14ac:dyDescent="0.25">
      <c r="A442" s="23" t="s">
        <v>60</v>
      </c>
      <c r="B442" s="37" t="s">
        <v>464</v>
      </c>
      <c r="C442" s="25" t="s">
        <v>13</v>
      </c>
      <c r="D442" s="123">
        <f t="shared" si="94"/>
        <v>18</v>
      </c>
      <c r="E442" s="26"/>
      <c r="F442" s="27"/>
      <c r="G442" s="28"/>
      <c r="H442" s="28"/>
      <c r="I442" s="29"/>
      <c r="J442" s="36">
        <f t="shared" si="88"/>
        <v>0</v>
      </c>
      <c r="K442" s="30" t="s">
        <v>96</v>
      </c>
      <c r="L442" s="28">
        <v>9</v>
      </c>
      <c r="M442" s="31" t="s">
        <v>97</v>
      </c>
      <c r="N442" s="29">
        <v>9</v>
      </c>
      <c r="O442" s="26">
        <f t="shared" si="89"/>
        <v>18</v>
      </c>
      <c r="P442" s="27"/>
      <c r="Q442" s="28"/>
      <c r="R442" s="28"/>
      <c r="S442" s="28"/>
      <c r="T442" s="36">
        <f t="shared" si="90"/>
        <v>0</v>
      </c>
      <c r="U442" s="27"/>
      <c r="V442" s="28"/>
      <c r="W442" s="28"/>
      <c r="X442" s="29"/>
      <c r="Y442" s="36">
        <f t="shared" si="91"/>
        <v>0</v>
      </c>
      <c r="Z442" s="27"/>
      <c r="AA442" s="28"/>
      <c r="AB442" s="28"/>
      <c r="AC442" s="29"/>
      <c r="AD442" s="36">
        <f t="shared" si="93"/>
        <v>0</v>
      </c>
      <c r="AF442" s="22"/>
      <c r="AG442" s="22"/>
      <c r="AH442" s="22"/>
      <c r="AI442" s="22"/>
      <c r="AJ442" s="22"/>
    </row>
    <row r="443" spans="1:36" x14ac:dyDescent="0.25">
      <c r="A443" s="23" t="s">
        <v>60</v>
      </c>
      <c r="B443" s="24" t="s">
        <v>465</v>
      </c>
      <c r="C443" s="25" t="s">
        <v>51</v>
      </c>
      <c r="D443" s="123">
        <f t="shared" si="94"/>
        <v>18</v>
      </c>
      <c r="E443" s="26"/>
      <c r="F443" s="27"/>
      <c r="G443" s="28"/>
      <c r="H443" s="28"/>
      <c r="I443" s="29"/>
      <c r="J443" s="36">
        <f t="shared" si="88"/>
        <v>0</v>
      </c>
      <c r="K443" s="27"/>
      <c r="L443" s="28"/>
      <c r="M443" s="28"/>
      <c r="N443" s="29"/>
      <c r="O443" s="36">
        <f t="shared" si="89"/>
        <v>0</v>
      </c>
      <c r="P443" s="65" t="s">
        <v>16</v>
      </c>
      <c r="Q443" s="32">
        <v>9</v>
      </c>
      <c r="R443" s="33" t="s">
        <v>17</v>
      </c>
      <c r="S443" s="32">
        <v>9</v>
      </c>
      <c r="T443" s="26">
        <f t="shared" si="90"/>
        <v>18</v>
      </c>
      <c r="U443" s="27"/>
      <c r="V443" s="28"/>
      <c r="W443" s="31"/>
      <c r="X443" s="29"/>
      <c r="Y443" s="36">
        <f t="shared" si="91"/>
        <v>0</v>
      </c>
      <c r="Z443" s="27"/>
      <c r="AA443" s="28"/>
      <c r="AB443" s="28"/>
      <c r="AC443" s="29"/>
      <c r="AD443" s="36">
        <f t="shared" si="93"/>
        <v>0</v>
      </c>
      <c r="AF443" s="22"/>
      <c r="AG443" s="22"/>
      <c r="AH443" s="22"/>
      <c r="AI443" s="22"/>
      <c r="AJ443" s="22"/>
    </row>
    <row r="444" spans="1:36" x14ac:dyDescent="0.25">
      <c r="A444" s="23" t="s">
        <v>62</v>
      </c>
      <c r="B444" s="24" t="s">
        <v>466</v>
      </c>
      <c r="C444" s="35" t="s">
        <v>59</v>
      </c>
      <c r="D444" s="123">
        <f t="shared" si="94"/>
        <v>16</v>
      </c>
      <c r="E444" s="26"/>
      <c r="F444" s="27" t="s">
        <v>17</v>
      </c>
      <c r="G444" s="28">
        <v>9</v>
      </c>
      <c r="H444" s="28" t="s">
        <v>26</v>
      </c>
      <c r="I444" s="29">
        <v>7</v>
      </c>
      <c r="J444" s="26">
        <f t="shared" si="88"/>
        <v>16</v>
      </c>
      <c r="K444" s="27"/>
      <c r="L444" s="28"/>
      <c r="M444" s="28"/>
      <c r="N444" s="29"/>
      <c r="O444" s="36">
        <f t="shared" si="89"/>
        <v>0</v>
      </c>
      <c r="P444" s="65" t="s">
        <v>16</v>
      </c>
      <c r="Q444" s="32">
        <v>0</v>
      </c>
      <c r="R444" s="33" t="s">
        <v>17</v>
      </c>
      <c r="S444" s="32">
        <v>0</v>
      </c>
      <c r="T444" s="26">
        <f t="shared" si="90"/>
        <v>0</v>
      </c>
      <c r="U444" s="27" t="s">
        <v>16</v>
      </c>
      <c r="V444" s="28">
        <v>0</v>
      </c>
      <c r="W444" s="31" t="s">
        <v>29</v>
      </c>
      <c r="X444" s="29">
        <v>0</v>
      </c>
      <c r="Y444" s="26">
        <f t="shared" si="91"/>
        <v>0</v>
      </c>
      <c r="Z444" s="27"/>
      <c r="AA444" s="28"/>
      <c r="AB444" s="28"/>
      <c r="AC444" s="29"/>
      <c r="AD444" s="36">
        <f t="shared" si="93"/>
        <v>0</v>
      </c>
      <c r="AF444" s="22"/>
      <c r="AG444" s="22"/>
      <c r="AH444" s="22"/>
      <c r="AI444" s="22"/>
      <c r="AJ444" s="22"/>
    </row>
    <row r="445" spans="1:36" x14ac:dyDescent="0.25">
      <c r="A445" s="23" t="s">
        <v>62</v>
      </c>
      <c r="B445" s="24" t="s">
        <v>467</v>
      </c>
      <c r="C445" s="25" t="s">
        <v>59</v>
      </c>
      <c r="D445" s="123">
        <f t="shared" si="94"/>
        <v>16</v>
      </c>
      <c r="E445" s="26"/>
      <c r="F445" s="27"/>
      <c r="G445" s="28"/>
      <c r="H445" s="28"/>
      <c r="I445" s="29"/>
      <c r="J445" s="36">
        <f t="shared" si="88"/>
        <v>0</v>
      </c>
      <c r="K445" s="27"/>
      <c r="L445" s="28"/>
      <c r="M445" s="28"/>
      <c r="N445" s="29"/>
      <c r="O445" s="36">
        <f t="shared" si="89"/>
        <v>0</v>
      </c>
      <c r="P445" s="65" t="s">
        <v>34</v>
      </c>
      <c r="Q445" s="32">
        <v>9</v>
      </c>
      <c r="R445" s="33" t="s">
        <v>19</v>
      </c>
      <c r="S445" s="32">
        <v>7</v>
      </c>
      <c r="T445" s="26">
        <f t="shared" si="90"/>
        <v>16</v>
      </c>
      <c r="U445" s="30"/>
      <c r="V445" s="28"/>
      <c r="W445" s="31"/>
      <c r="X445" s="29"/>
      <c r="Y445" s="36">
        <f t="shared" si="91"/>
        <v>0</v>
      </c>
      <c r="Z445" s="27"/>
      <c r="AA445" s="28"/>
      <c r="AB445" s="28"/>
      <c r="AC445" s="29"/>
      <c r="AD445" s="36">
        <f t="shared" si="93"/>
        <v>0</v>
      </c>
      <c r="AF445" s="22"/>
    </row>
    <row r="446" spans="1:36" x14ac:dyDescent="0.25">
      <c r="A446" s="23" t="s">
        <v>67</v>
      </c>
      <c r="B446" s="24" t="s">
        <v>468</v>
      </c>
      <c r="C446" s="35" t="s">
        <v>13</v>
      </c>
      <c r="D446" s="123">
        <f t="shared" si="94"/>
        <v>14</v>
      </c>
      <c r="E446" s="26"/>
      <c r="F446" s="27" t="s">
        <v>14</v>
      </c>
      <c r="G446" s="28">
        <v>0</v>
      </c>
      <c r="H446" s="28" t="s">
        <v>20</v>
      </c>
      <c r="I446" s="29">
        <v>0</v>
      </c>
      <c r="J446" s="26">
        <f t="shared" si="88"/>
        <v>0</v>
      </c>
      <c r="K446" s="30" t="s">
        <v>26</v>
      </c>
      <c r="L446" s="28">
        <v>0</v>
      </c>
      <c r="M446" s="31" t="s">
        <v>17</v>
      </c>
      <c r="N446" s="29">
        <v>0</v>
      </c>
      <c r="O446" s="26">
        <f t="shared" si="89"/>
        <v>0</v>
      </c>
      <c r="P446" s="65" t="s">
        <v>79</v>
      </c>
      <c r="Q446" s="32">
        <v>7</v>
      </c>
      <c r="R446" s="33" t="s">
        <v>22</v>
      </c>
      <c r="S446" s="32">
        <v>7</v>
      </c>
      <c r="T446" s="26">
        <f t="shared" si="90"/>
        <v>14</v>
      </c>
      <c r="U446" s="30"/>
      <c r="V446" s="28"/>
      <c r="W446" s="31"/>
      <c r="X446" s="29"/>
      <c r="Y446" s="36">
        <f t="shared" si="91"/>
        <v>0</v>
      </c>
      <c r="Z446" s="27"/>
      <c r="AA446" s="28"/>
      <c r="AB446" s="28"/>
      <c r="AC446" s="29"/>
      <c r="AD446" s="36">
        <f t="shared" si="93"/>
        <v>0</v>
      </c>
      <c r="AF446" s="22"/>
    </row>
    <row r="447" spans="1:36" x14ac:dyDescent="0.25">
      <c r="A447" s="23" t="s">
        <v>72</v>
      </c>
      <c r="B447" s="24" t="s">
        <v>469</v>
      </c>
      <c r="C447" s="25" t="s">
        <v>59</v>
      </c>
      <c r="D447" s="123">
        <f t="shared" si="94"/>
        <v>13</v>
      </c>
      <c r="E447" s="26"/>
      <c r="F447" s="27"/>
      <c r="G447" s="28"/>
      <c r="H447" s="28"/>
      <c r="I447" s="29"/>
      <c r="J447" s="36">
        <f t="shared" si="88"/>
        <v>0</v>
      </c>
      <c r="K447" s="27"/>
      <c r="L447" s="28"/>
      <c r="M447" s="28"/>
      <c r="N447" s="29"/>
      <c r="O447" s="36">
        <f t="shared" si="89"/>
        <v>0</v>
      </c>
      <c r="P447" s="65" t="s">
        <v>20</v>
      </c>
      <c r="Q447" s="32">
        <v>7</v>
      </c>
      <c r="R447" s="33" t="s">
        <v>17</v>
      </c>
      <c r="S447" s="32">
        <v>6</v>
      </c>
      <c r="T447" s="26">
        <f t="shared" si="90"/>
        <v>13</v>
      </c>
      <c r="U447" s="27"/>
      <c r="V447" s="28"/>
      <c r="W447" s="28"/>
      <c r="X447" s="29"/>
      <c r="Y447" s="36">
        <f t="shared" si="91"/>
        <v>0</v>
      </c>
      <c r="Z447" s="27"/>
      <c r="AA447" s="28"/>
      <c r="AB447" s="28"/>
      <c r="AC447" s="29"/>
      <c r="AD447" s="36">
        <f t="shared" si="93"/>
        <v>0</v>
      </c>
      <c r="AF447" s="22"/>
    </row>
    <row r="448" spans="1:36" x14ac:dyDescent="0.25">
      <c r="A448" s="23" t="s">
        <v>74</v>
      </c>
      <c r="B448" s="24" t="s">
        <v>470</v>
      </c>
      <c r="C448" s="35" t="s">
        <v>102</v>
      </c>
      <c r="D448" s="123">
        <f t="shared" si="94"/>
        <v>12</v>
      </c>
      <c r="E448" s="26"/>
      <c r="F448" s="27" t="s">
        <v>27</v>
      </c>
      <c r="G448" s="28">
        <v>0</v>
      </c>
      <c r="H448" s="28" t="s">
        <v>15</v>
      </c>
      <c r="I448" s="29">
        <v>0</v>
      </c>
      <c r="J448" s="26">
        <f t="shared" si="88"/>
        <v>0</v>
      </c>
      <c r="K448" s="27" t="s">
        <v>19</v>
      </c>
      <c r="L448" s="28">
        <v>5</v>
      </c>
      <c r="M448" s="31" t="s">
        <v>17</v>
      </c>
      <c r="N448" s="29">
        <v>7</v>
      </c>
      <c r="O448" s="26">
        <f t="shared" si="89"/>
        <v>12</v>
      </c>
      <c r="P448" s="46"/>
      <c r="Q448" s="32"/>
      <c r="R448" s="32"/>
      <c r="S448" s="32"/>
      <c r="T448" s="36">
        <f t="shared" si="90"/>
        <v>0</v>
      </c>
      <c r="U448" s="27"/>
      <c r="V448" s="28"/>
      <c r="W448" s="31"/>
      <c r="X448" s="29"/>
      <c r="Y448" s="36">
        <f t="shared" si="91"/>
        <v>0</v>
      </c>
      <c r="Z448" s="27"/>
      <c r="AA448" s="28"/>
      <c r="AB448" s="28"/>
      <c r="AC448" s="29"/>
      <c r="AD448" s="36">
        <f t="shared" si="93"/>
        <v>0</v>
      </c>
      <c r="AF448" s="22"/>
    </row>
    <row r="449" spans="1:36" x14ac:dyDescent="0.25">
      <c r="A449" s="23" t="s">
        <v>74</v>
      </c>
      <c r="B449" s="24" t="s">
        <v>471</v>
      </c>
      <c r="C449" s="25" t="s">
        <v>78</v>
      </c>
      <c r="D449" s="123">
        <f t="shared" si="94"/>
        <v>10</v>
      </c>
      <c r="E449" s="26"/>
      <c r="F449" s="27"/>
      <c r="G449" s="28"/>
      <c r="H449" s="28"/>
      <c r="I449" s="29"/>
      <c r="J449" s="36">
        <f t="shared" si="88"/>
        <v>0</v>
      </c>
      <c r="K449" s="27"/>
      <c r="L449" s="28"/>
      <c r="M449" s="28"/>
      <c r="N449" s="29"/>
      <c r="O449" s="36">
        <f t="shared" si="89"/>
        <v>0</v>
      </c>
      <c r="P449" s="65" t="s">
        <v>17</v>
      </c>
      <c r="Q449" s="32">
        <v>4</v>
      </c>
      <c r="R449" s="33" t="s">
        <v>22</v>
      </c>
      <c r="S449" s="32">
        <v>6</v>
      </c>
      <c r="T449" s="26">
        <f t="shared" si="90"/>
        <v>10</v>
      </c>
      <c r="U449" s="27"/>
      <c r="V449" s="28"/>
      <c r="W449" s="28"/>
      <c r="X449" s="29"/>
      <c r="Y449" s="36">
        <f t="shared" si="91"/>
        <v>0</v>
      </c>
      <c r="Z449" s="27"/>
      <c r="AA449" s="28"/>
      <c r="AB449" s="28"/>
      <c r="AC449" s="29"/>
      <c r="AD449" s="36">
        <f t="shared" si="93"/>
        <v>0</v>
      </c>
      <c r="AF449" s="22"/>
    </row>
    <row r="450" spans="1:36" x14ac:dyDescent="0.25">
      <c r="A450" s="47" t="s">
        <v>76</v>
      </c>
      <c r="B450" s="24" t="s">
        <v>472</v>
      </c>
      <c r="C450" s="35" t="s">
        <v>48</v>
      </c>
      <c r="D450" s="123">
        <f t="shared" si="94"/>
        <v>9</v>
      </c>
      <c r="E450" s="26"/>
      <c r="F450" s="27" t="s">
        <v>14</v>
      </c>
      <c r="G450" s="28">
        <v>0</v>
      </c>
      <c r="H450" s="28" t="s">
        <v>20</v>
      </c>
      <c r="I450" s="29">
        <v>9</v>
      </c>
      <c r="J450" s="26">
        <f t="shared" si="88"/>
        <v>9</v>
      </c>
      <c r="K450" s="30" t="s">
        <v>22</v>
      </c>
      <c r="L450" s="28">
        <v>0</v>
      </c>
      <c r="M450" s="31" t="s">
        <v>18</v>
      </c>
      <c r="N450" s="29">
        <v>0</v>
      </c>
      <c r="O450" s="26">
        <f t="shared" si="89"/>
        <v>0</v>
      </c>
      <c r="P450" s="46"/>
      <c r="Q450" s="32"/>
      <c r="R450" s="32"/>
      <c r="S450" s="32"/>
      <c r="T450" s="36">
        <f t="shared" si="90"/>
        <v>0</v>
      </c>
      <c r="U450" s="30"/>
      <c r="V450" s="28"/>
      <c r="W450" s="31"/>
      <c r="X450" s="29"/>
      <c r="Y450" s="36">
        <f t="shared" si="91"/>
        <v>0</v>
      </c>
      <c r="Z450" s="27"/>
      <c r="AA450" s="28"/>
      <c r="AB450" s="28"/>
      <c r="AC450" s="29"/>
      <c r="AD450" s="36">
        <f t="shared" si="93"/>
        <v>0</v>
      </c>
      <c r="AF450" s="22"/>
    </row>
    <row r="451" spans="1:36" x14ac:dyDescent="0.25">
      <c r="A451" s="47" t="s">
        <v>129</v>
      </c>
      <c r="B451" s="24" t="s">
        <v>473</v>
      </c>
      <c r="C451" s="25" t="s">
        <v>45</v>
      </c>
      <c r="D451" s="123">
        <f t="shared" si="94"/>
        <v>0</v>
      </c>
      <c r="E451" s="26"/>
      <c r="F451" s="27"/>
      <c r="G451" s="28"/>
      <c r="H451" s="28"/>
      <c r="I451" s="29"/>
      <c r="J451" s="36">
        <f t="shared" si="88"/>
        <v>0</v>
      </c>
      <c r="K451" s="30" t="s">
        <v>20</v>
      </c>
      <c r="L451" s="28">
        <v>0</v>
      </c>
      <c r="M451" s="31" t="s">
        <v>17</v>
      </c>
      <c r="N451" s="29">
        <v>0</v>
      </c>
      <c r="O451" s="26">
        <f t="shared" si="89"/>
        <v>0</v>
      </c>
      <c r="P451" s="46"/>
      <c r="Q451" s="32"/>
      <c r="R451" s="32"/>
      <c r="S451" s="32"/>
      <c r="T451" s="36">
        <f t="shared" si="90"/>
        <v>0</v>
      </c>
      <c r="U451" s="30"/>
      <c r="V451" s="28"/>
      <c r="W451" s="31"/>
      <c r="X451" s="29"/>
      <c r="Y451" s="36">
        <f t="shared" si="91"/>
        <v>0</v>
      </c>
      <c r="Z451" s="27"/>
      <c r="AA451" s="28"/>
      <c r="AB451" s="28"/>
      <c r="AC451" s="29"/>
      <c r="AD451" s="36">
        <f t="shared" si="93"/>
        <v>0</v>
      </c>
      <c r="AF451" s="22"/>
    </row>
    <row r="452" spans="1:36" x14ac:dyDescent="0.25">
      <c r="A452" s="47" t="s">
        <v>129</v>
      </c>
      <c r="B452" s="24" t="s">
        <v>474</v>
      </c>
      <c r="C452" s="25" t="s">
        <v>78</v>
      </c>
      <c r="D452" s="123">
        <f t="shared" si="94"/>
        <v>0</v>
      </c>
      <c r="E452" s="26"/>
      <c r="F452" s="27"/>
      <c r="G452" s="28"/>
      <c r="H452" s="28"/>
      <c r="I452" s="29"/>
      <c r="J452" s="36">
        <f t="shared" si="88"/>
        <v>0</v>
      </c>
      <c r="K452" s="27"/>
      <c r="L452" s="28"/>
      <c r="M452" s="28"/>
      <c r="N452" s="29"/>
      <c r="O452" s="36">
        <f t="shared" si="89"/>
        <v>0</v>
      </c>
      <c r="P452" s="65" t="s">
        <v>16</v>
      </c>
      <c r="Q452" s="32">
        <v>0</v>
      </c>
      <c r="R452" s="33" t="s">
        <v>17</v>
      </c>
      <c r="S452" s="32">
        <v>0</v>
      </c>
      <c r="T452" s="26">
        <f t="shared" si="90"/>
        <v>0</v>
      </c>
      <c r="U452" s="27"/>
      <c r="V452" s="28"/>
      <c r="W452" s="28"/>
      <c r="X452" s="29"/>
      <c r="Y452" s="36">
        <f t="shared" si="91"/>
        <v>0</v>
      </c>
      <c r="Z452" s="27"/>
      <c r="AA452" s="28"/>
      <c r="AB452" s="28"/>
      <c r="AC452" s="29"/>
      <c r="AD452" s="36">
        <f t="shared" si="93"/>
        <v>0</v>
      </c>
      <c r="AF452" s="22"/>
    </row>
    <row r="453" spans="1:36" x14ac:dyDescent="0.25">
      <c r="A453" s="47" t="s">
        <v>129</v>
      </c>
      <c r="B453" s="24" t="s">
        <v>475</v>
      </c>
      <c r="C453" s="35" t="s">
        <v>69</v>
      </c>
      <c r="D453" s="123">
        <f t="shared" si="94"/>
        <v>0</v>
      </c>
      <c r="E453" s="26"/>
      <c r="F453" s="27"/>
      <c r="G453" s="28"/>
      <c r="H453" s="28"/>
      <c r="I453" s="29"/>
      <c r="J453" s="36">
        <f t="shared" si="88"/>
        <v>0</v>
      </c>
      <c r="K453" s="27"/>
      <c r="L453" s="28"/>
      <c r="M453" s="28"/>
      <c r="N453" s="29"/>
      <c r="O453" s="36">
        <f t="shared" si="89"/>
        <v>0</v>
      </c>
      <c r="P453" s="46"/>
      <c r="Q453" s="32"/>
      <c r="R453" s="32"/>
      <c r="S453" s="32"/>
      <c r="T453" s="36">
        <f t="shared" si="90"/>
        <v>0</v>
      </c>
      <c r="U453" s="27"/>
      <c r="V453" s="28"/>
      <c r="W453" s="28"/>
      <c r="X453" s="29"/>
      <c r="Y453" s="36">
        <f t="shared" si="91"/>
        <v>0</v>
      </c>
      <c r="Z453" s="27" t="s">
        <v>20</v>
      </c>
      <c r="AA453" s="28">
        <v>0</v>
      </c>
      <c r="AB453" s="28" t="s">
        <v>17</v>
      </c>
      <c r="AC453" s="29">
        <v>0</v>
      </c>
      <c r="AD453" s="26">
        <f t="shared" si="93"/>
        <v>0</v>
      </c>
      <c r="AF453" s="22"/>
    </row>
    <row r="454" spans="1:36" ht="15.75" thickBot="1" x14ac:dyDescent="0.3">
      <c r="A454" s="51"/>
      <c r="B454" s="85"/>
      <c r="C454" s="53"/>
      <c r="D454" s="143"/>
      <c r="E454" s="54"/>
      <c r="F454" s="55"/>
      <c r="G454" s="56"/>
      <c r="H454" s="56"/>
      <c r="I454" s="53"/>
      <c r="J454" s="54"/>
      <c r="K454" s="55"/>
      <c r="L454" s="56"/>
      <c r="M454" s="56"/>
      <c r="N454" s="53"/>
      <c r="O454" s="54"/>
      <c r="P454" s="55"/>
      <c r="Q454" s="56"/>
      <c r="R454" s="56"/>
      <c r="S454" s="53"/>
      <c r="T454" s="54"/>
      <c r="U454" s="55"/>
      <c r="V454" s="56"/>
      <c r="W454" s="56"/>
      <c r="X454" s="53"/>
      <c r="Y454" s="54"/>
      <c r="Z454" s="55"/>
      <c r="AA454" s="56"/>
      <c r="AB454" s="56"/>
      <c r="AC454" s="53"/>
      <c r="AD454" s="57">
        <f t="shared" si="93"/>
        <v>0</v>
      </c>
      <c r="AF454" s="22"/>
    </row>
    <row r="455" spans="1:36" x14ac:dyDescent="0.25">
      <c r="A455" s="62"/>
      <c r="B455" s="62"/>
      <c r="C455" s="62"/>
      <c r="E455" s="62"/>
    </row>
    <row r="456" spans="1:36" x14ac:dyDescent="0.25">
      <c r="A456" s="62"/>
      <c r="B456" s="62"/>
      <c r="C456" s="62"/>
      <c r="E456" s="62"/>
    </row>
    <row r="458" spans="1:36" ht="15.75" thickBot="1" x14ac:dyDescent="0.3">
      <c r="B458" s="2" t="s">
        <v>476</v>
      </c>
    </row>
    <row r="459" spans="1:36" ht="15.75" thickBot="1" x14ac:dyDescent="0.3">
      <c r="A459" s="5" t="s">
        <v>1</v>
      </c>
      <c r="B459" s="6" t="s">
        <v>2</v>
      </c>
      <c r="C459" s="7" t="s">
        <v>3</v>
      </c>
      <c r="D459" s="142" t="s">
        <v>4</v>
      </c>
      <c r="E459" s="5" t="s">
        <v>5</v>
      </c>
      <c r="F459" s="145" t="s">
        <v>6</v>
      </c>
      <c r="G459" s="146"/>
      <c r="H459" s="146"/>
      <c r="I459" s="146"/>
      <c r="J459" s="147"/>
      <c r="K459" s="145" t="s">
        <v>7</v>
      </c>
      <c r="L459" s="148"/>
      <c r="M459" s="148"/>
      <c r="N459" s="148"/>
      <c r="O459" s="149"/>
      <c r="P459" s="145" t="s">
        <v>8</v>
      </c>
      <c r="Q459" s="146"/>
      <c r="R459" s="146"/>
      <c r="S459" s="146"/>
      <c r="T459" s="147"/>
      <c r="U459" s="145" t="s">
        <v>9</v>
      </c>
      <c r="V459" s="148"/>
      <c r="W459" s="148"/>
      <c r="X459" s="148"/>
      <c r="Y459" s="149"/>
      <c r="Z459" s="145" t="s">
        <v>10</v>
      </c>
      <c r="AA459" s="146"/>
      <c r="AB459" s="146"/>
      <c r="AC459" s="146"/>
      <c r="AD459" s="147"/>
      <c r="AI459" s="8"/>
      <c r="AJ459" s="8"/>
    </row>
    <row r="460" spans="1:36" ht="15.75" thickTop="1" x14ac:dyDescent="0.25">
      <c r="A460" s="9" t="s">
        <v>11</v>
      </c>
      <c r="B460" s="10" t="s">
        <v>477</v>
      </c>
      <c r="C460" s="11" t="s">
        <v>48</v>
      </c>
      <c r="D460" s="123">
        <f>J460+O460+T460+Y460+AD460</f>
        <v>112</v>
      </c>
      <c r="E460" s="58"/>
      <c r="F460" s="19" t="s">
        <v>33</v>
      </c>
      <c r="G460" s="59">
        <v>14</v>
      </c>
      <c r="H460" s="59" t="s">
        <v>26</v>
      </c>
      <c r="I460" s="60">
        <v>14</v>
      </c>
      <c r="J460" s="61">
        <f t="shared" ref="J460:J467" si="95">G460+I460</f>
        <v>28</v>
      </c>
      <c r="K460" s="19"/>
      <c r="L460" s="59"/>
      <c r="M460" s="59"/>
      <c r="N460" s="60"/>
      <c r="O460" s="108">
        <f t="shared" ref="O460:O467" si="96">L460+N460</f>
        <v>0</v>
      </c>
      <c r="P460" s="107" t="s">
        <v>34</v>
      </c>
      <c r="Q460" s="20">
        <v>14</v>
      </c>
      <c r="R460" s="90" t="s">
        <v>28</v>
      </c>
      <c r="S460" s="20">
        <v>14</v>
      </c>
      <c r="T460" s="61">
        <f t="shared" ref="T460:T467" si="97">Q460+S460</f>
        <v>28</v>
      </c>
      <c r="U460" s="46" t="s">
        <v>27</v>
      </c>
      <c r="V460" s="89">
        <v>14</v>
      </c>
      <c r="W460" s="90" t="s">
        <v>21</v>
      </c>
      <c r="X460" s="91">
        <v>14</v>
      </c>
      <c r="Y460" s="61">
        <f t="shared" ref="Y460:Y467" si="98">V460+X460</f>
        <v>28</v>
      </c>
      <c r="Z460" s="19" t="s">
        <v>19</v>
      </c>
      <c r="AA460" s="59">
        <v>14</v>
      </c>
      <c r="AB460" s="59" t="s">
        <v>17</v>
      </c>
      <c r="AC460" s="60">
        <v>14</v>
      </c>
      <c r="AD460" s="61">
        <f t="shared" ref="AD460:AD468" si="99">AA460+AC460</f>
        <v>28</v>
      </c>
      <c r="AF460" s="22"/>
      <c r="AG460" s="22"/>
      <c r="AH460" s="22"/>
      <c r="AI460" s="22"/>
      <c r="AJ460" s="22"/>
    </row>
    <row r="461" spans="1:36" x14ac:dyDescent="0.25">
      <c r="A461" s="23" t="s">
        <v>23</v>
      </c>
      <c r="B461" s="24" t="s">
        <v>478</v>
      </c>
      <c r="C461" s="35" t="s">
        <v>48</v>
      </c>
      <c r="D461" s="123">
        <f>J461+O461+T461+Y461+AD461+E461-16</f>
        <v>77</v>
      </c>
      <c r="E461" s="26">
        <v>5</v>
      </c>
      <c r="F461" s="27" t="s">
        <v>14</v>
      </c>
      <c r="G461" s="28">
        <v>9</v>
      </c>
      <c r="H461" s="28" t="s">
        <v>20</v>
      </c>
      <c r="I461" s="29">
        <v>9</v>
      </c>
      <c r="J461" s="26">
        <f t="shared" si="95"/>
        <v>18</v>
      </c>
      <c r="K461" s="30" t="s">
        <v>26</v>
      </c>
      <c r="L461" s="28">
        <v>9</v>
      </c>
      <c r="M461" s="31" t="s">
        <v>22</v>
      </c>
      <c r="N461" s="29">
        <v>9</v>
      </c>
      <c r="O461" s="26">
        <f t="shared" si="96"/>
        <v>18</v>
      </c>
      <c r="P461" s="65" t="s">
        <v>79</v>
      </c>
      <c r="Q461" s="32">
        <v>9</v>
      </c>
      <c r="R461" s="33" t="s">
        <v>17</v>
      </c>
      <c r="S461" s="32">
        <v>7</v>
      </c>
      <c r="T461" s="26">
        <f t="shared" si="97"/>
        <v>16</v>
      </c>
      <c r="U461" s="46" t="s">
        <v>16</v>
      </c>
      <c r="V461" s="32">
        <v>9</v>
      </c>
      <c r="W461" s="33" t="s">
        <v>19</v>
      </c>
      <c r="X461" s="34">
        <v>9</v>
      </c>
      <c r="Y461" s="26">
        <f t="shared" si="98"/>
        <v>18</v>
      </c>
      <c r="Z461" s="27" t="s">
        <v>18</v>
      </c>
      <c r="AA461" s="28">
        <v>9</v>
      </c>
      <c r="AB461" s="28" t="s">
        <v>21</v>
      </c>
      <c r="AC461" s="29">
        <v>9</v>
      </c>
      <c r="AD461" s="26">
        <f t="shared" si="99"/>
        <v>18</v>
      </c>
      <c r="AF461" s="22"/>
      <c r="AG461" s="22"/>
      <c r="AH461" s="22"/>
      <c r="AI461" s="22"/>
      <c r="AJ461" s="22"/>
    </row>
    <row r="462" spans="1:36" x14ac:dyDescent="0.25">
      <c r="A462" s="23" t="s">
        <v>30</v>
      </c>
      <c r="B462" s="24" t="s">
        <v>479</v>
      </c>
      <c r="C462" s="35" t="s">
        <v>32</v>
      </c>
      <c r="D462" s="123">
        <f>J462+O462+T462+Y462+AD462+E462-14</f>
        <v>75</v>
      </c>
      <c r="E462" s="26">
        <v>5</v>
      </c>
      <c r="F462" s="27" t="s">
        <v>33</v>
      </c>
      <c r="G462" s="28">
        <v>7</v>
      </c>
      <c r="H462" s="28" t="s">
        <v>29</v>
      </c>
      <c r="I462" s="29">
        <v>9</v>
      </c>
      <c r="J462" s="26">
        <f t="shared" si="95"/>
        <v>16</v>
      </c>
      <c r="K462" s="30" t="s">
        <v>20</v>
      </c>
      <c r="L462" s="28">
        <v>9</v>
      </c>
      <c r="M462" s="31" t="s">
        <v>96</v>
      </c>
      <c r="N462" s="29">
        <v>9</v>
      </c>
      <c r="O462" s="26">
        <f t="shared" si="96"/>
        <v>18</v>
      </c>
      <c r="P462" s="65" t="s">
        <v>34</v>
      </c>
      <c r="Q462" s="32">
        <v>7</v>
      </c>
      <c r="R462" s="33" t="s">
        <v>28</v>
      </c>
      <c r="S462" s="32">
        <v>7</v>
      </c>
      <c r="T462" s="26">
        <f t="shared" si="97"/>
        <v>14</v>
      </c>
      <c r="U462" s="99" t="s">
        <v>15</v>
      </c>
      <c r="V462" s="92">
        <v>9</v>
      </c>
      <c r="W462" s="92" t="s">
        <v>14</v>
      </c>
      <c r="X462" s="93">
        <v>9</v>
      </c>
      <c r="Y462" s="26">
        <f t="shared" si="98"/>
        <v>18</v>
      </c>
      <c r="Z462" s="27" t="s">
        <v>16</v>
      </c>
      <c r="AA462" s="28">
        <v>9</v>
      </c>
      <c r="AB462" s="28" t="s">
        <v>22</v>
      </c>
      <c r="AC462" s="29">
        <v>9</v>
      </c>
      <c r="AD462" s="26">
        <f t="shared" si="99"/>
        <v>18</v>
      </c>
      <c r="AF462" s="22"/>
      <c r="AG462" s="22"/>
      <c r="AH462" s="22"/>
      <c r="AI462" s="22"/>
      <c r="AJ462" s="22"/>
    </row>
    <row r="463" spans="1:36" x14ac:dyDescent="0.25">
      <c r="A463" s="23" t="s">
        <v>35</v>
      </c>
      <c r="B463" s="24" t="s">
        <v>480</v>
      </c>
      <c r="C463" s="35" t="s">
        <v>174</v>
      </c>
      <c r="D463" s="123">
        <f>J463+O463+T463+Y463+AD463</f>
        <v>70</v>
      </c>
      <c r="E463" s="26"/>
      <c r="F463" s="27" t="s">
        <v>26</v>
      </c>
      <c r="G463" s="28">
        <v>7</v>
      </c>
      <c r="H463" s="28" t="s">
        <v>21</v>
      </c>
      <c r="I463" s="29">
        <v>9</v>
      </c>
      <c r="J463" s="26">
        <f t="shared" si="95"/>
        <v>16</v>
      </c>
      <c r="K463" s="30" t="s">
        <v>79</v>
      </c>
      <c r="L463" s="28">
        <v>9</v>
      </c>
      <c r="M463" s="31" t="s">
        <v>18</v>
      </c>
      <c r="N463" s="29">
        <v>9</v>
      </c>
      <c r="O463" s="26">
        <f t="shared" si="96"/>
        <v>18</v>
      </c>
      <c r="P463" s="65" t="s">
        <v>16</v>
      </c>
      <c r="Q463" s="32">
        <v>9</v>
      </c>
      <c r="R463" s="33" t="s">
        <v>97</v>
      </c>
      <c r="S463" s="32">
        <v>9</v>
      </c>
      <c r="T463" s="26">
        <f t="shared" si="97"/>
        <v>18</v>
      </c>
      <c r="U463" s="65"/>
      <c r="V463" s="32"/>
      <c r="W463" s="33"/>
      <c r="X463" s="34"/>
      <c r="Y463" s="36">
        <f t="shared" si="98"/>
        <v>0</v>
      </c>
      <c r="Z463" s="27" t="s">
        <v>20</v>
      </c>
      <c r="AA463" s="28">
        <v>9</v>
      </c>
      <c r="AB463" s="28" t="s">
        <v>29</v>
      </c>
      <c r="AC463" s="29">
        <v>9</v>
      </c>
      <c r="AD463" s="26">
        <f t="shared" si="99"/>
        <v>18</v>
      </c>
      <c r="AF463" s="22"/>
      <c r="AG463" s="22"/>
      <c r="AH463" s="22"/>
      <c r="AI463" s="22"/>
      <c r="AJ463" s="22"/>
    </row>
    <row r="464" spans="1:36" x14ac:dyDescent="0.25">
      <c r="A464" s="23" t="s">
        <v>37</v>
      </c>
      <c r="B464" s="24" t="s">
        <v>481</v>
      </c>
      <c r="C464" s="35" t="s">
        <v>13</v>
      </c>
      <c r="D464" s="123">
        <f>J464+O464+T464+Y464+AD464</f>
        <v>57</v>
      </c>
      <c r="E464" s="26"/>
      <c r="F464" s="27" t="s">
        <v>14</v>
      </c>
      <c r="G464" s="28">
        <v>7</v>
      </c>
      <c r="H464" s="28" t="s">
        <v>21</v>
      </c>
      <c r="I464" s="29">
        <v>7</v>
      </c>
      <c r="J464" s="26">
        <f t="shared" si="95"/>
        <v>14</v>
      </c>
      <c r="K464" s="30" t="s">
        <v>79</v>
      </c>
      <c r="L464" s="28">
        <v>7</v>
      </c>
      <c r="M464" s="31" t="s">
        <v>22</v>
      </c>
      <c r="N464" s="29">
        <v>7</v>
      </c>
      <c r="O464" s="26">
        <f t="shared" si="96"/>
        <v>14</v>
      </c>
      <c r="P464" s="65" t="s">
        <v>20</v>
      </c>
      <c r="Q464" s="32">
        <v>7</v>
      </c>
      <c r="R464" s="33" t="s">
        <v>19</v>
      </c>
      <c r="S464" s="32">
        <v>9</v>
      </c>
      <c r="T464" s="26">
        <f t="shared" si="97"/>
        <v>16</v>
      </c>
      <c r="U464" s="65"/>
      <c r="V464" s="32"/>
      <c r="W464" s="33"/>
      <c r="X464" s="34"/>
      <c r="Y464" s="36">
        <f t="shared" si="98"/>
        <v>0</v>
      </c>
      <c r="Z464" s="27" t="s">
        <v>17</v>
      </c>
      <c r="AA464" s="28">
        <v>6</v>
      </c>
      <c r="AB464" s="28" t="s">
        <v>26</v>
      </c>
      <c r="AC464" s="29">
        <v>7</v>
      </c>
      <c r="AD464" s="26">
        <f t="shared" si="99"/>
        <v>13</v>
      </c>
      <c r="AF464" s="22"/>
      <c r="AG464" s="22"/>
      <c r="AH464" s="22"/>
      <c r="AI464" s="22"/>
      <c r="AJ464" s="22"/>
    </row>
    <row r="465" spans="1:36" x14ac:dyDescent="0.25">
      <c r="A465" s="23" t="s">
        <v>39</v>
      </c>
      <c r="B465" s="24" t="s">
        <v>482</v>
      </c>
      <c r="C465" s="35" t="s">
        <v>69</v>
      </c>
      <c r="D465" s="123">
        <f>J465+O465+T465+Y465+AD465</f>
        <v>18</v>
      </c>
      <c r="E465" s="26"/>
      <c r="F465" s="27" t="s">
        <v>17</v>
      </c>
      <c r="G465" s="28">
        <v>9</v>
      </c>
      <c r="H465" s="28" t="s">
        <v>19</v>
      </c>
      <c r="I465" s="29">
        <v>9</v>
      </c>
      <c r="J465" s="26">
        <f t="shared" si="95"/>
        <v>18</v>
      </c>
      <c r="K465" s="27"/>
      <c r="L465" s="28"/>
      <c r="M465" s="28"/>
      <c r="N465" s="29"/>
      <c r="O465" s="36">
        <f t="shared" si="96"/>
        <v>0</v>
      </c>
      <c r="P465" s="65" t="s">
        <v>17</v>
      </c>
      <c r="Q465" s="32">
        <v>0</v>
      </c>
      <c r="R465" s="33" t="s">
        <v>19</v>
      </c>
      <c r="S465" s="32">
        <v>0</v>
      </c>
      <c r="T465" s="26">
        <f t="shared" si="97"/>
        <v>0</v>
      </c>
      <c r="U465" s="46" t="s">
        <v>20</v>
      </c>
      <c r="V465" s="32">
        <v>0</v>
      </c>
      <c r="W465" s="32" t="s">
        <v>26</v>
      </c>
      <c r="X465" s="34">
        <v>0</v>
      </c>
      <c r="Y465" s="26">
        <f t="shared" si="98"/>
        <v>0</v>
      </c>
      <c r="Z465" s="27" t="s">
        <v>17</v>
      </c>
      <c r="AA465" s="28">
        <v>0</v>
      </c>
      <c r="AB465" s="28" t="s">
        <v>26</v>
      </c>
      <c r="AC465" s="29">
        <v>0</v>
      </c>
      <c r="AD465" s="26">
        <f t="shared" si="99"/>
        <v>0</v>
      </c>
      <c r="AF465" s="22"/>
      <c r="AG465" s="22"/>
      <c r="AH465" s="22"/>
      <c r="AI465" s="22"/>
      <c r="AJ465" s="22"/>
    </row>
    <row r="466" spans="1:36" x14ac:dyDescent="0.25">
      <c r="A466" s="23" t="s">
        <v>39</v>
      </c>
      <c r="B466" s="24" t="s">
        <v>483</v>
      </c>
      <c r="C466" s="35" t="s">
        <v>45</v>
      </c>
      <c r="D466" s="123">
        <f>J466+O466+T466+Y466+AD466</f>
        <v>18</v>
      </c>
      <c r="E466" s="26"/>
      <c r="F466" s="27"/>
      <c r="G466" s="28"/>
      <c r="H466" s="28"/>
      <c r="I466" s="29"/>
      <c r="J466" s="36">
        <f t="shared" si="95"/>
        <v>0</v>
      </c>
      <c r="K466" s="27" t="s">
        <v>16</v>
      </c>
      <c r="L466" s="28">
        <v>9</v>
      </c>
      <c r="M466" s="31" t="s">
        <v>17</v>
      </c>
      <c r="N466" s="29">
        <v>9</v>
      </c>
      <c r="O466" s="26">
        <f t="shared" si="96"/>
        <v>18</v>
      </c>
      <c r="P466" s="46"/>
      <c r="Q466" s="32"/>
      <c r="R466" s="32"/>
      <c r="S466" s="32"/>
      <c r="T466" s="36">
        <f t="shared" si="97"/>
        <v>0</v>
      </c>
      <c r="U466" s="46"/>
      <c r="V466" s="32"/>
      <c r="W466" s="33"/>
      <c r="X466" s="34"/>
      <c r="Y466" s="36">
        <f t="shared" si="98"/>
        <v>0</v>
      </c>
      <c r="Z466" s="27"/>
      <c r="AA466" s="28"/>
      <c r="AB466" s="28"/>
      <c r="AC466" s="29"/>
      <c r="AD466" s="36">
        <f t="shared" si="99"/>
        <v>0</v>
      </c>
      <c r="AF466" s="22"/>
      <c r="AG466" s="22"/>
      <c r="AH466" s="22"/>
      <c r="AI466" s="22"/>
      <c r="AJ466" s="22"/>
    </row>
    <row r="467" spans="1:36" x14ac:dyDescent="0.25">
      <c r="A467" s="23" t="s">
        <v>41</v>
      </c>
      <c r="B467" s="24" t="s">
        <v>484</v>
      </c>
      <c r="C467" s="25" t="s">
        <v>78</v>
      </c>
      <c r="D467" s="123">
        <f>J467+O467+T467+Y467+AD467</f>
        <v>18</v>
      </c>
      <c r="E467" s="26"/>
      <c r="F467" s="27"/>
      <c r="G467" s="28"/>
      <c r="H467" s="28"/>
      <c r="I467" s="29"/>
      <c r="J467" s="36">
        <f t="shared" si="95"/>
        <v>0</v>
      </c>
      <c r="K467" s="27"/>
      <c r="L467" s="28"/>
      <c r="M467" s="28"/>
      <c r="N467" s="29"/>
      <c r="O467" s="36">
        <f t="shared" si="96"/>
        <v>0</v>
      </c>
      <c r="P467" s="65" t="s">
        <v>20</v>
      </c>
      <c r="Q467" s="32">
        <v>9</v>
      </c>
      <c r="R467" s="33" t="s">
        <v>17</v>
      </c>
      <c r="S467" s="32">
        <v>9</v>
      </c>
      <c r="T467" s="26">
        <f t="shared" si="97"/>
        <v>18</v>
      </c>
      <c r="U467" s="46"/>
      <c r="V467" s="32"/>
      <c r="W467" s="32"/>
      <c r="X467" s="34"/>
      <c r="Y467" s="36">
        <f t="shared" si="98"/>
        <v>0</v>
      </c>
      <c r="Z467" s="27"/>
      <c r="AA467" s="28"/>
      <c r="AB467" s="28"/>
      <c r="AC467" s="29"/>
      <c r="AD467" s="36">
        <f t="shared" si="99"/>
        <v>0</v>
      </c>
      <c r="AF467" s="22"/>
      <c r="AG467" s="22"/>
      <c r="AH467" s="22"/>
      <c r="AI467" s="22"/>
      <c r="AJ467" s="22"/>
    </row>
    <row r="468" spans="1:36" ht="15.75" thickBot="1" x14ac:dyDescent="0.3">
      <c r="A468" s="51"/>
      <c r="B468" s="85"/>
      <c r="C468" s="53"/>
      <c r="D468" s="143"/>
      <c r="E468" s="54"/>
      <c r="F468" s="55"/>
      <c r="G468" s="56"/>
      <c r="H468" s="56"/>
      <c r="I468" s="53"/>
      <c r="J468" s="54"/>
      <c r="K468" s="55"/>
      <c r="L468" s="56"/>
      <c r="M468" s="56"/>
      <c r="N468" s="53"/>
      <c r="O468" s="54"/>
      <c r="P468" s="55"/>
      <c r="Q468" s="56"/>
      <c r="R468" s="56"/>
      <c r="S468" s="53"/>
      <c r="T468" s="54"/>
      <c r="U468" s="55"/>
      <c r="V468" s="56"/>
      <c r="W468" s="56"/>
      <c r="X468" s="53"/>
      <c r="Y468" s="54"/>
      <c r="Z468" s="55"/>
      <c r="AA468" s="56"/>
      <c r="AB468" s="56"/>
      <c r="AC468" s="53"/>
      <c r="AD468" s="57">
        <f t="shared" si="99"/>
        <v>0</v>
      </c>
      <c r="AF468" s="22"/>
      <c r="AG468" s="22"/>
      <c r="AH468" s="22"/>
      <c r="AI468" s="22"/>
      <c r="AJ468" s="22"/>
    </row>
    <row r="469" spans="1:36" x14ac:dyDescent="0.25">
      <c r="A469" s="62"/>
      <c r="B469" s="62"/>
      <c r="C469" s="62"/>
      <c r="E469" s="62"/>
    </row>
    <row r="470" spans="1:36" x14ac:dyDescent="0.25">
      <c r="A470" s="62"/>
      <c r="B470" s="62"/>
      <c r="C470" s="62"/>
      <c r="E470" s="62"/>
    </row>
    <row r="472" spans="1:36" ht="15.75" thickBot="1" x14ac:dyDescent="0.3">
      <c r="B472" s="2" t="s">
        <v>485</v>
      </c>
    </row>
    <row r="473" spans="1:36" ht="15.75" thickBot="1" x14ac:dyDescent="0.3">
      <c r="A473" s="5" t="s">
        <v>1</v>
      </c>
      <c r="B473" s="6" t="s">
        <v>2</v>
      </c>
      <c r="C473" s="7" t="s">
        <v>3</v>
      </c>
      <c r="D473" s="142" t="s">
        <v>4</v>
      </c>
      <c r="E473" s="5" t="s">
        <v>5</v>
      </c>
      <c r="F473" s="145" t="s">
        <v>6</v>
      </c>
      <c r="G473" s="146"/>
      <c r="H473" s="146"/>
      <c r="I473" s="146"/>
      <c r="J473" s="147"/>
      <c r="K473" s="145" t="s">
        <v>7</v>
      </c>
      <c r="L473" s="148"/>
      <c r="M473" s="148"/>
      <c r="N473" s="148"/>
      <c r="O473" s="149"/>
      <c r="P473" s="145" t="s">
        <v>8</v>
      </c>
      <c r="Q473" s="146"/>
      <c r="R473" s="146"/>
      <c r="S473" s="146"/>
      <c r="T473" s="147"/>
      <c r="U473" s="145" t="s">
        <v>9</v>
      </c>
      <c r="V473" s="148"/>
      <c r="W473" s="148"/>
      <c r="X473" s="148"/>
      <c r="Y473" s="149"/>
      <c r="Z473" s="145" t="s">
        <v>10</v>
      </c>
      <c r="AA473" s="146"/>
      <c r="AB473" s="146"/>
      <c r="AC473" s="146"/>
      <c r="AD473" s="147"/>
      <c r="AI473" s="8"/>
      <c r="AJ473" s="8"/>
    </row>
    <row r="474" spans="1:36" ht="15.75" thickTop="1" x14ac:dyDescent="0.25">
      <c r="A474" s="9" t="s">
        <v>11</v>
      </c>
      <c r="B474" s="10" t="s">
        <v>486</v>
      </c>
      <c r="C474" s="11" t="s">
        <v>59</v>
      </c>
      <c r="D474" s="123">
        <f>J474+O474+T474+Y474+AD474+E474-14</f>
        <v>112</v>
      </c>
      <c r="E474" s="58">
        <v>5</v>
      </c>
      <c r="F474" s="19" t="s">
        <v>17</v>
      </c>
      <c r="G474" s="59">
        <v>9</v>
      </c>
      <c r="H474" s="59" t="s">
        <v>21</v>
      </c>
      <c r="I474" s="60">
        <v>14</v>
      </c>
      <c r="J474" s="61">
        <f t="shared" ref="J474:J489" si="100">G474+I474</f>
        <v>23</v>
      </c>
      <c r="K474" s="19" t="s">
        <v>79</v>
      </c>
      <c r="L474" s="59">
        <v>14</v>
      </c>
      <c r="M474" s="59" t="s">
        <v>18</v>
      </c>
      <c r="N474" s="60">
        <v>14</v>
      </c>
      <c r="O474" s="61">
        <f t="shared" ref="O474:O489" si="101">L474+N474</f>
        <v>28</v>
      </c>
      <c r="P474" s="107" t="s">
        <v>20</v>
      </c>
      <c r="Q474" s="20">
        <v>14</v>
      </c>
      <c r="R474" s="20" t="s">
        <v>97</v>
      </c>
      <c r="S474" s="20">
        <v>14</v>
      </c>
      <c r="T474" s="61">
        <f t="shared" ref="T474:T489" si="102">Q474+S474</f>
        <v>28</v>
      </c>
      <c r="U474" s="19" t="s">
        <v>20</v>
      </c>
      <c r="V474" s="20">
        <v>0</v>
      </c>
      <c r="W474" s="20" t="s">
        <v>14</v>
      </c>
      <c r="X474" s="21">
        <v>14</v>
      </c>
      <c r="Y474" s="61">
        <f t="shared" ref="Y474:Y489" si="103">V474+X474</f>
        <v>14</v>
      </c>
      <c r="Z474" s="19" t="s">
        <v>29</v>
      </c>
      <c r="AA474" s="59">
        <v>14</v>
      </c>
      <c r="AB474" s="59" t="s">
        <v>22</v>
      </c>
      <c r="AC474" s="60">
        <v>14</v>
      </c>
      <c r="AD474" s="61">
        <f t="shared" ref="AD474:AD490" si="104">AA474+AC474</f>
        <v>28</v>
      </c>
      <c r="AF474" s="22"/>
      <c r="AG474" s="22"/>
      <c r="AH474" s="22"/>
      <c r="AI474" s="22"/>
      <c r="AJ474" s="22"/>
    </row>
    <row r="475" spans="1:36" x14ac:dyDescent="0.25">
      <c r="A475" s="23" t="s">
        <v>23</v>
      </c>
      <c r="B475" s="24" t="s">
        <v>487</v>
      </c>
      <c r="C475" s="35" t="s">
        <v>48</v>
      </c>
      <c r="D475" s="123">
        <f>J475+O475+T475+Y475+AD475+E475-9</f>
        <v>75</v>
      </c>
      <c r="E475" s="26">
        <v>5</v>
      </c>
      <c r="F475" s="27" t="s">
        <v>14</v>
      </c>
      <c r="G475" s="28">
        <v>9</v>
      </c>
      <c r="H475" s="28" t="s">
        <v>19</v>
      </c>
      <c r="I475" s="29">
        <v>7</v>
      </c>
      <c r="J475" s="26">
        <f t="shared" si="100"/>
        <v>16</v>
      </c>
      <c r="K475" s="30" t="s">
        <v>96</v>
      </c>
      <c r="L475" s="28">
        <v>9</v>
      </c>
      <c r="M475" s="31" t="s">
        <v>97</v>
      </c>
      <c r="N475" s="29">
        <v>9</v>
      </c>
      <c r="O475" s="26">
        <f t="shared" si="101"/>
        <v>18</v>
      </c>
      <c r="P475" s="65" t="s">
        <v>16</v>
      </c>
      <c r="Q475" s="32">
        <v>9</v>
      </c>
      <c r="R475" s="33" t="s">
        <v>22</v>
      </c>
      <c r="S475" s="32">
        <v>9</v>
      </c>
      <c r="T475" s="26">
        <f t="shared" si="102"/>
        <v>18</v>
      </c>
      <c r="U475" s="65" t="s">
        <v>15</v>
      </c>
      <c r="V475" s="32">
        <v>9</v>
      </c>
      <c r="W475" s="33" t="s">
        <v>29</v>
      </c>
      <c r="X475" s="34">
        <v>9</v>
      </c>
      <c r="Y475" s="26">
        <f t="shared" si="103"/>
        <v>18</v>
      </c>
      <c r="Z475" s="27" t="s">
        <v>18</v>
      </c>
      <c r="AA475" s="28">
        <v>9</v>
      </c>
      <c r="AB475" s="28" t="s">
        <v>17</v>
      </c>
      <c r="AC475" s="29">
        <v>0</v>
      </c>
      <c r="AD475" s="26">
        <f t="shared" si="104"/>
        <v>9</v>
      </c>
      <c r="AF475" s="22"/>
      <c r="AG475" s="22"/>
      <c r="AH475" s="22"/>
      <c r="AI475" s="22"/>
      <c r="AJ475" s="22"/>
    </row>
    <row r="476" spans="1:36" x14ac:dyDescent="0.25">
      <c r="A476" s="23" t="s">
        <v>30</v>
      </c>
      <c r="B476" s="24" t="s">
        <v>488</v>
      </c>
      <c r="C476" s="35" t="s">
        <v>174</v>
      </c>
      <c r="D476" s="123">
        <f>J476+O476+T476+Y476+AD476+E476-15</f>
        <v>71</v>
      </c>
      <c r="E476" s="26">
        <v>5</v>
      </c>
      <c r="F476" s="27" t="s">
        <v>17</v>
      </c>
      <c r="G476" s="28">
        <v>7</v>
      </c>
      <c r="H476" s="28" t="s">
        <v>19</v>
      </c>
      <c r="I476" s="29">
        <v>9</v>
      </c>
      <c r="J476" s="26">
        <f t="shared" si="100"/>
        <v>16</v>
      </c>
      <c r="K476" s="30" t="s">
        <v>26</v>
      </c>
      <c r="L476" s="28">
        <v>9</v>
      </c>
      <c r="M476" s="31" t="s">
        <v>18</v>
      </c>
      <c r="N476" s="29">
        <v>7</v>
      </c>
      <c r="O476" s="26">
        <f t="shared" si="101"/>
        <v>16</v>
      </c>
      <c r="P476" s="65" t="s">
        <v>79</v>
      </c>
      <c r="Q476" s="32">
        <v>9</v>
      </c>
      <c r="R476" s="33" t="s">
        <v>22</v>
      </c>
      <c r="S476" s="32">
        <v>7</v>
      </c>
      <c r="T476" s="26">
        <f t="shared" si="102"/>
        <v>16</v>
      </c>
      <c r="U476" s="46" t="s">
        <v>27</v>
      </c>
      <c r="V476" s="32">
        <v>9</v>
      </c>
      <c r="W476" s="33" t="s">
        <v>14</v>
      </c>
      <c r="X476" s="34">
        <v>6</v>
      </c>
      <c r="Y476" s="26">
        <f t="shared" si="103"/>
        <v>15</v>
      </c>
      <c r="Z476" s="27" t="s">
        <v>16</v>
      </c>
      <c r="AA476" s="28">
        <v>9</v>
      </c>
      <c r="AB476" s="28" t="s">
        <v>21</v>
      </c>
      <c r="AC476" s="29">
        <v>9</v>
      </c>
      <c r="AD476" s="26">
        <f t="shared" si="104"/>
        <v>18</v>
      </c>
      <c r="AF476" s="22"/>
      <c r="AG476" s="22"/>
      <c r="AH476" s="22"/>
      <c r="AI476" s="22"/>
      <c r="AJ476" s="22"/>
    </row>
    <row r="477" spans="1:36" x14ac:dyDescent="0.25">
      <c r="A477" s="23" t="s">
        <v>35</v>
      </c>
      <c r="B477" s="24" t="s">
        <v>489</v>
      </c>
      <c r="C477" s="35" t="s">
        <v>174</v>
      </c>
      <c r="D477" s="123">
        <f>J477+O477+T477+Y477+AD477+E477</f>
        <v>68</v>
      </c>
      <c r="E477" s="26"/>
      <c r="F477" s="27" t="s">
        <v>33</v>
      </c>
      <c r="G477" s="28">
        <v>9</v>
      </c>
      <c r="H477" s="28" t="s">
        <v>27</v>
      </c>
      <c r="I477" s="29">
        <v>9</v>
      </c>
      <c r="J477" s="26">
        <f t="shared" si="100"/>
        <v>18</v>
      </c>
      <c r="K477" s="27" t="s">
        <v>19</v>
      </c>
      <c r="L477" s="28">
        <v>9</v>
      </c>
      <c r="M477" s="31" t="s">
        <v>17</v>
      </c>
      <c r="N477" s="29">
        <v>9</v>
      </c>
      <c r="O477" s="26">
        <f t="shared" si="101"/>
        <v>18</v>
      </c>
      <c r="P477" s="65" t="s">
        <v>34</v>
      </c>
      <c r="Q477" s="32">
        <v>9</v>
      </c>
      <c r="R477" s="33" t="s">
        <v>28</v>
      </c>
      <c r="S477" s="32">
        <v>9</v>
      </c>
      <c r="T477" s="26">
        <f t="shared" si="102"/>
        <v>18</v>
      </c>
      <c r="U477" s="46" t="s">
        <v>20</v>
      </c>
      <c r="V477" s="32">
        <v>7</v>
      </c>
      <c r="W477" s="33" t="s">
        <v>14</v>
      </c>
      <c r="X477" s="34">
        <v>7</v>
      </c>
      <c r="Y477" s="26">
        <f t="shared" si="103"/>
        <v>14</v>
      </c>
      <c r="Z477" s="27" t="s">
        <v>16</v>
      </c>
      <c r="AA477" s="28">
        <v>0</v>
      </c>
      <c r="AB477" s="28" t="s">
        <v>22</v>
      </c>
      <c r="AC477" s="29">
        <v>0</v>
      </c>
      <c r="AD477" s="26">
        <f t="shared" si="104"/>
        <v>0</v>
      </c>
      <c r="AF477" s="22"/>
      <c r="AG477" s="22"/>
      <c r="AH477" s="22"/>
      <c r="AI477" s="22"/>
      <c r="AJ477" s="22"/>
    </row>
    <row r="478" spans="1:36" x14ac:dyDescent="0.25">
      <c r="A478" s="23" t="s">
        <v>37</v>
      </c>
      <c r="B478" s="37" t="s">
        <v>490</v>
      </c>
      <c r="C478" s="35" t="s">
        <v>32</v>
      </c>
      <c r="D478" s="123">
        <f>J478+O478+T478+Y478+AD478+E478-11</f>
        <v>64</v>
      </c>
      <c r="E478" s="26">
        <v>5</v>
      </c>
      <c r="F478" s="27" t="s">
        <v>26</v>
      </c>
      <c r="G478" s="28">
        <v>9</v>
      </c>
      <c r="H478" s="28" t="s">
        <v>21</v>
      </c>
      <c r="I478" s="29">
        <v>7</v>
      </c>
      <c r="J478" s="26">
        <f t="shared" si="100"/>
        <v>16</v>
      </c>
      <c r="K478" s="27" t="s">
        <v>19</v>
      </c>
      <c r="L478" s="28">
        <v>6</v>
      </c>
      <c r="M478" s="31" t="s">
        <v>79</v>
      </c>
      <c r="N478" s="29">
        <v>7</v>
      </c>
      <c r="O478" s="26">
        <f t="shared" si="101"/>
        <v>13</v>
      </c>
      <c r="P478" s="65" t="s">
        <v>20</v>
      </c>
      <c r="Q478" s="32">
        <v>7</v>
      </c>
      <c r="R478" s="33" t="s">
        <v>17</v>
      </c>
      <c r="S478" s="32">
        <v>9</v>
      </c>
      <c r="T478" s="26">
        <f t="shared" si="102"/>
        <v>16</v>
      </c>
      <c r="U478" s="46" t="s">
        <v>27</v>
      </c>
      <c r="V478" s="32">
        <v>6</v>
      </c>
      <c r="W478" s="33" t="s">
        <v>14</v>
      </c>
      <c r="X478" s="34">
        <v>5</v>
      </c>
      <c r="Y478" s="26">
        <f t="shared" si="103"/>
        <v>11</v>
      </c>
      <c r="Z478" s="27" t="s">
        <v>18</v>
      </c>
      <c r="AA478" s="28">
        <v>7</v>
      </c>
      <c r="AB478" s="28" t="s">
        <v>22</v>
      </c>
      <c r="AC478" s="29">
        <v>7</v>
      </c>
      <c r="AD478" s="26">
        <f t="shared" si="104"/>
        <v>14</v>
      </c>
      <c r="AF478" s="22"/>
      <c r="AG478" s="22"/>
      <c r="AH478" s="22"/>
      <c r="AI478" s="22"/>
      <c r="AJ478" s="22"/>
    </row>
    <row r="479" spans="1:36" x14ac:dyDescent="0.25">
      <c r="A479" s="23" t="s">
        <v>39</v>
      </c>
      <c r="B479" s="24" t="s">
        <v>491</v>
      </c>
      <c r="C479" s="35" t="s">
        <v>69</v>
      </c>
      <c r="D479" s="123">
        <f>J479+O479+T479+Y479+AD479+E479-6</f>
        <v>54</v>
      </c>
      <c r="E479" s="26">
        <v>5</v>
      </c>
      <c r="F479" s="27" t="s">
        <v>33</v>
      </c>
      <c r="G479" s="28">
        <v>6</v>
      </c>
      <c r="H479" s="28" t="s">
        <v>26</v>
      </c>
      <c r="I479" s="29">
        <v>7</v>
      </c>
      <c r="J479" s="26">
        <f t="shared" si="100"/>
        <v>13</v>
      </c>
      <c r="K479" s="27" t="s">
        <v>19</v>
      </c>
      <c r="L479" s="28">
        <v>5</v>
      </c>
      <c r="M479" s="31" t="s">
        <v>20</v>
      </c>
      <c r="N479" s="29">
        <v>9</v>
      </c>
      <c r="O479" s="26">
        <f t="shared" si="101"/>
        <v>14</v>
      </c>
      <c r="P479" s="65" t="s">
        <v>34</v>
      </c>
      <c r="Q479" s="32">
        <v>7</v>
      </c>
      <c r="R479" s="33" t="s">
        <v>17</v>
      </c>
      <c r="S479" s="32">
        <v>6</v>
      </c>
      <c r="T479" s="26">
        <f t="shared" si="102"/>
        <v>13</v>
      </c>
      <c r="U479" s="46" t="s">
        <v>27</v>
      </c>
      <c r="V479" s="32">
        <v>5</v>
      </c>
      <c r="W479" s="33" t="s">
        <v>14</v>
      </c>
      <c r="X479" s="34">
        <v>4</v>
      </c>
      <c r="Y479" s="26">
        <f t="shared" si="103"/>
        <v>9</v>
      </c>
      <c r="Z479" s="27" t="s">
        <v>19</v>
      </c>
      <c r="AA479" s="28">
        <v>0</v>
      </c>
      <c r="AB479" s="28" t="s">
        <v>22</v>
      </c>
      <c r="AC479" s="29">
        <v>6</v>
      </c>
      <c r="AD479" s="26">
        <f t="shared" si="104"/>
        <v>6</v>
      </c>
      <c r="AF479" s="22"/>
      <c r="AG479" s="22"/>
      <c r="AH479" s="22"/>
      <c r="AI479" s="22"/>
      <c r="AJ479" s="22"/>
    </row>
    <row r="480" spans="1:36" x14ac:dyDescent="0.25">
      <c r="A480" s="23" t="s">
        <v>41</v>
      </c>
      <c r="B480" s="24" t="s">
        <v>492</v>
      </c>
      <c r="C480" s="35" t="s">
        <v>13</v>
      </c>
      <c r="D480" s="123">
        <f t="shared" ref="D480:D489" si="105">J480+O480+T480+Y480+AD480</f>
        <v>38</v>
      </c>
      <c r="E480" s="26"/>
      <c r="F480" s="27" t="s">
        <v>17</v>
      </c>
      <c r="G480" s="28">
        <v>6</v>
      </c>
      <c r="H480" s="28" t="s">
        <v>19</v>
      </c>
      <c r="I480" s="29">
        <v>6</v>
      </c>
      <c r="J480" s="26">
        <f t="shared" si="100"/>
        <v>12</v>
      </c>
      <c r="K480" s="30" t="s">
        <v>16</v>
      </c>
      <c r="L480" s="28">
        <v>9</v>
      </c>
      <c r="M480" s="31" t="s">
        <v>18</v>
      </c>
      <c r="N480" s="29">
        <v>6</v>
      </c>
      <c r="O480" s="26">
        <f t="shared" si="101"/>
        <v>15</v>
      </c>
      <c r="P480" s="65" t="s">
        <v>20</v>
      </c>
      <c r="Q480" s="32">
        <v>6</v>
      </c>
      <c r="R480" s="33" t="s">
        <v>22</v>
      </c>
      <c r="S480" s="32">
        <v>5</v>
      </c>
      <c r="T480" s="26">
        <f t="shared" si="102"/>
        <v>11</v>
      </c>
      <c r="U480" s="46" t="s">
        <v>27</v>
      </c>
      <c r="V480" s="32">
        <v>0</v>
      </c>
      <c r="W480" s="33" t="s">
        <v>26</v>
      </c>
      <c r="X480" s="29">
        <v>0</v>
      </c>
      <c r="Y480" s="26">
        <f t="shared" si="103"/>
        <v>0</v>
      </c>
      <c r="Z480" s="27"/>
      <c r="AA480" s="28"/>
      <c r="AB480" s="28"/>
      <c r="AC480" s="29"/>
      <c r="AD480" s="36">
        <f t="shared" si="104"/>
        <v>0</v>
      </c>
      <c r="AF480" s="22"/>
      <c r="AG480" s="22"/>
      <c r="AH480" s="22"/>
      <c r="AI480" s="22"/>
      <c r="AJ480" s="22"/>
    </row>
    <row r="481" spans="1:36" x14ac:dyDescent="0.25">
      <c r="A481" s="23" t="s">
        <v>43</v>
      </c>
      <c r="B481" s="37" t="s">
        <v>493</v>
      </c>
      <c r="C481" s="35" t="s">
        <v>174</v>
      </c>
      <c r="D481" s="123">
        <f t="shared" si="105"/>
        <v>32</v>
      </c>
      <c r="E481" s="26"/>
      <c r="F481" s="27" t="s">
        <v>29</v>
      </c>
      <c r="G481" s="28">
        <v>9</v>
      </c>
      <c r="H481" s="28" t="s">
        <v>15</v>
      </c>
      <c r="I481" s="29">
        <v>9</v>
      </c>
      <c r="J481" s="26">
        <f t="shared" si="100"/>
        <v>18</v>
      </c>
      <c r="K481" s="27" t="s">
        <v>19</v>
      </c>
      <c r="L481" s="28">
        <v>0</v>
      </c>
      <c r="M481" s="31" t="s">
        <v>79</v>
      </c>
      <c r="N481" s="29">
        <v>0</v>
      </c>
      <c r="O481" s="26">
        <f t="shared" si="101"/>
        <v>0</v>
      </c>
      <c r="P481" s="46"/>
      <c r="Q481" s="32"/>
      <c r="R481" s="32"/>
      <c r="S481" s="32"/>
      <c r="T481" s="36">
        <f t="shared" si="102"/>
        <v>0</v>
      </c>
      <c r="U481" s="65"/>
      <c r="V481" s="32"/>
      <c r="W481" s="33"/>
      <c r="X481" s="34"/>
      <c r="Y481" s="36">
        <f t="shared" si="103"/>
        <v>0</v>
      </c>
      <c r="Z481" s="27" t="s">
        <v>16</v>
      </c>
      <c r="AA481" s="28">
        <v>7</v>
      </c>
      <c r="AB481" s="28" t="s">
        <v>17</v>
      </c>
      <c r="AC481" s="29">
        <v>7</v>
      </c>
      <c r="AD481" s="26">
        <f t="shared" si="104"/>
        <v>14</v>
      </c>
      <c r="AF481" s="22"/>
      <c r="AG481" s="22"/>
      <c r="AH481" s="22"/>
      <c r="AI481" s="22"/>
      <c r="AJ481" s="22"/>
    </row>
    <row r="482" spans="1:36" x14ac:dyDescent="0.25">
      <c r="A482" s="23" t="s">
        <v>46</v>
      </c>
      <c r="B482" s="24" t="s">
        <v>494</v>
      </c>
      <c r="C482" s="35" t="s">
        <v>69</v>
      </c>
      <c r="D482" s="123">
        <f t="shared" si="105"/>
        <v>30</v>
      </c>
      <c r="E482" s="26"/>
      <c r="F482" s="27" t="s">
        <v>14</v>
      </c>
      <c r="G482" s="28">
        <v>7</v>
      </c>
      <c r="H482" s="28" t="s">
        <v>27</v>
      </c>
      <c r="I482" s="29">
        <v>7</v>
      </c>
      <c r="J482" s="26">
        <f t="shared" si="100"/>
        <v>14</v>
      </c>
      <c r="K482" s="30" t="s">
        <v>26</v>
      </c>
      <c r="L482" s="28">
        <v>0</v>
      </c>
      <c r="M482" s="31" t="s">
        <v>22</v>
      </c>
      <c r="N482" s="29">
        <v>0</v>
      </c>
      <c r="O482" s="26">
        <f t="shared" si="101"/>
        <v>0</v>
      </c>
      <c r="P482" s="65" t="s">
        <v>18</v>
      </c>
      <c r="Q482" s="32">
        <v>7</v>
      </c>
      <c r="R482" s="33" t="s">
        <v>22</v>
      </c>
      <c r="S482" s="32">
        <v>0</v>
      </c>
      <c r="T482" s="26">
        <f t="shared" si="102"/>
        <v>7</v>
      </c>
      <c r="U482" s="65" t="s">
        <v>20</v>
      </c>
      <c r="V482" s="32">
        <v>0</v>
      </c>
      <c r="W482" s="31" t="s">
        <v>26</v>
      </c>
      <c r="X482" s="34">
        <v>0</v>
      </c>
      <c r="Y482" s="26">
        <f t="shared" si="103"/>
        <v>0</v>
      </c>
      <c r="Z482" s="27" t="s">
        <v>20</v>
      </c>
      <c r="AA482" s="28">
        <v>0</v>
      </c>
      <c r="AB482" s="28" t="s">
        <v>17</v>
      </c>
      <c r="AC482" s="29">
        <v>9</v>
      </c>
      <c r="AD482" s="26">
        <f t="shared" si="104"/>
        <v>9</v>
      </c>
      <c r="AF482" s="22"/>
      <c r="AG482" s="22"/>
      <c r="AH482" s="22"/>
      <c r="AI482" s="22"/>
      <c r="AJ482" s="22"/>
    </row>
    <row r="483" spans="1:36" x14ac:dyDescent="0.25">
      <c r="A483" s="23" t="s">
        <v>49</v>
      </c>
      <c r="B483" s="24" t="s">
        <v>495</v>
      </c>
      <c r="C483" s="25" t="s">
        <v>496</v>
      </c>
      <c r="D483" s="123">
        <f t="shared" si="105"/>
        <v>28</v>
      </c>
      <c r="E483" s="26"/>
      <c r="F483" s="27"/>
      <c r="G483" s="28"/>
      <c r="H483" s="28"/>
      <c r="I483" s="29"/>
      <c r="J483" s="36">
        <f t="shared" si="100"/>
        <v>0</v>
      </c>
      <c r="K483" s="30" t="s">
        <v>79</v>
      </c>
      <c r="L483" s="28">
        <v>6</v>
      </c>
      <c r="M483" s="31" t="s">
        <v>22</v>
      </c>
      <c r="N483" s="29">
        <v>9</v>
      </c>
      <c r="O483" s="26">
        <f t="shared" si="101"/>
        <v>15</v>
      </c>
      <c r="P483" s="65" t="s">
        <v>18</v>
      </c>
      <c r="Q483" s="32">
        <v>6</v>
      </c>
      <c r="R483" s="33" t="s">
        <v>19</v>
      </c>
      <c r="S483" s="32">
        <v>7</v>
      </c>
      <c r="T483" s="26">
        <f t="shared" si="102"/>
        <v>13</v>
      </c>
      <c r="U483" s="46"/>
      <c r="V483" s="32"/>
      <c r="W483" s="33"/>
      <c r="X483" s="34"/>
      <c r="Y483" s="36">
        <f t="shared" si="103"/>
        <v>0</v>
      </c>
      <c r="Z483" s="27"/>
      <c r="AA483" s="28"/>
      <c r="AB483" s="28"/>
      <c r="AC483" s="29"/>
      <c r="AD483" s="36">
        <f t="shared" si="104"/>
        <v>0</v>
      </c>
      <c r="AF483" s="22"/>
      <c r="AG483" s="22"/>
      <c r="AH483" s="22"/>
      <c r="AI483" s="22"/>
      <c r="AJ483" s="22"/>
    </row>
    <row r="484" spans="1:36" x14ac:dyDescent="0.25">
      <c r="A484" s="23" t="s">
        <v>52</v>
      </c>
      <c r="B484" s="24" t="s">
        <v>497</v>
      </c>
      <c r="C484" s="25" t="s">
        <v>498</v>
      </c>
      <c r="D484" s="123">
        <f t="shared" si="105"/>
        <v>23</v>
      </c>
      <c r="E484" s="26"/>
      <c r="F484" s="27"/>
      <c r="G484" s="28"/>
      <c r="H484" s="28"/>
      <c r="I484" s="29"/>
      <c r="J484" s="36">
        <f t="shared" si="100"/>
        <v>0</v>
      </c>
      <c r="K484" s="30" t="s">
        <v>26</v>
      </c>
      <c r="L484" s="28">
        <v>7</v>
      </c>
      <c r="M484" s="31" t="s">
        <v>17</v>
      </c>
      <c r="N484" s="29">
        <v>7</v>
      </c>
      <c r="O484" s="26">
        <f t="shared" si="101"/>
        <v>14</v>
      </c>
      <c r="P484" s="46"/>
      <c r="Q484" s="32"/>
      <c r="R484" s="32"/>
      <c r="S484" s="32"/>
      <c r="T484" s="36">
        <f t="shared" si="102"/>
        <v>0</v>
      </c>
      <c r="U484" s="46" t="s">
        <v>21</v>
      </c>
      <c r="V484" s="32">
        <v>9</v>
      </c>
      <c r="W484" s="33" t="s">
        <v>19</v>
      </c>
      <c r="X484" s="34">
        <v>0</v>
      </c>
      <c r="Y484" s="26">
        <f t="shared" si="103"/>
        <v>9</v>
      </c>
      <c r="Z484" s="27"/>
      <c r="AA484" s="28"/>
      <c r="AB484" s="28"/>
      <c r="AC484" s="29"/>
      <c r="AD484" s="36">
        <f t="shared" si="104"/>
        <v>0</v>
      </c>
      <c r="AF484" s="22"/>
      <c r="AG484" s="22"/>
      <c r="AH484" s="22"/>
      <c r="AI484" s="22"/>
      <c r="AJ484" s="22"/>
    </row>
    <row r="485" spans="1:36" x14ac:dyDescent="0.25">
      <c r="A485" s="23" t="s">
        <v>55</v>
      </c>
      <c r="B485" s="66" t="s">
        <v>499</v>
      </c>
      <c r="C485" s="35" t="s">
        <v>45</v>
      </c>
      <c r="D485" s="123">
        <f t="shared" si="105"/>
        <v>21</v>
      </c>
      <c r="E485" s="26"/>
      <c r="F485" s="27" t="s">
        <v>33</v>
      </c>
      <c r="G485" s="28">
        <v>7</v>
      </c>
      <c r="H485" s="28"/>
      <c r="I485" s="29"/>
      <c r="J485" s="26">
        <f t="shared" si="100"/>
        <v>7</v>
      </c>
      <c r="K485" s="27"/>
      <c r="L485" s="28"/>
      <c r="M485" s="28"/>
      <c r="N485" s="29"/>
      <c r="O485" s="36">
        <f t="shared" si="101"/>
        <v>0</v>
      </c>
      <c r="P485" s="46"/>
      <c r="Q485" s="32"/>
      <c r="R485" s="32"/>
      <c r="S485" s="32"/>
      <c r="T485" s="36">
        <f t="shared" si="102"/>
        <v>0</v>
      </c>
      <c r="U485" s="46" t="s">
        <v>27</v>
      </c>
      <c r="V485" s="32">
        <v>7</v>
      </c>
      <c r="W485" s="33" t="s">
        <v>21</v>
      </c>
      <c r="X485" s="34">
        <v>7</v>
      </c>
      <c r="Y485" s="26">
        <f t="shared" si="103"/>
        <v>14</v>
      </c>
      <c r="Z485" s="27"/>
      <c r="AA485" s="28"/>
      <c r="AB485" s="28"/>
      <c r="AC485" s="29"/>
      <c r="AD485" s="36">
        <f t="shared" si="104"/>
        <v>0</v>
      </c>
      <c r="AJ485" s="22"/>
    </row>
    <row r="486" spans="1:36" x14ac:dyDescent="0.25">
      <c r="A486" s="23" t="s">
        <v>60</v>
      </c>
      <c r="B486" s="24" t="s">
        <v>500</v>
      </c>
      <c r="C486" s="25" t="s">
        <v>54</v>
      </c>
      <c r="D486" s="123">
        <f t="shared" si="105"/>
        <v>16</v>
      </c>
      <c r="E486" s="26"/>
      <c r="F486" s="27"/>
      <c r="G486" s="28"/>
      <c r="H486" s="28"/>
      <c r="I486" s="29"/>
      <c r="J486" s="36">
        <f t="shared" si="100"/>
        <v>0</v>
      </c>
      <c r="K486" s="27"/>
      <c r="L486" s="28"/>
      <c r="M486" s="28"/>
      <c r="N486" s="29"/>
      <c r="O486" s="36">
        <f t="shared" si="101"/>
        <v>0</v>
      </c>
      <c r="P486" s="65" t="s">
        <v>17</v>
      </c>
      <c r="Q486" s="32">
        <v>7</v>
      </c>
      <c r="R486" s="33" t="s">
        <v>19</v>
      </c>
      <c r="S486" s="32">
        <v>9</v>
      </c>
      <c r="T486" s="26">
        <f t="shared" si="102"/>
        <v>16</v>
      </c>
      <c r="U486" s="65"/>
      <c r="V486" s="32"/>
      <c r="W486" s="33"/>
      <c r="X486" s="34"/>
      <c r="Y486" s="36">
        <f t="shared" si="103"/>
        <v>0</v>
      </c>
      <c r="Z486" s="27"/>
      <c r="AA486" s="28"/>
      <c r="AB486" s="28"/>
      <c r="AC486" s="29"/>
      <c r="AD486" s="36">
        <f t="shared" si="104"/>
        <v>0</v>
      </c>
      <c r="AJ486" s="22"/>
    </row>
    <row r="487" spans="1:36" x14ac:dyDescent="0.25">
      <c r="A487" s="23" t="s">
        <v>62</v>
      </c>
      <c r="B487" s="24" t="s">
        <v>501</v>
      </c>
      <c r="C487" s="35" t="s">
        <v>13</v>
      </c>
      <c r="D487" s="123">
        <f t="shared" si="105"/>
        <v>13</v>
      </c>
      <c r="E487" s="26"/>
      <c r="F487" s="27" t="s">
        <v>33</v>
      </c>
      <c r="G487" s="28">
        <v>0</v>
      </c>
      <c r="H487" s="28" t="s">
        <v>21</v>
      </c>
      <c r="I487" s="29">
        <v>0</v>
      </c>
      <c r="J487" s="26">
        <f t="shared" si="100"/>
        <v>0</v>
      </c>
      <c r="K487" s="27" t="s">
        <v>19</v>
      </c>
      <c r="L487" s="28">
        <v>7</v>
      </c>
      <c r="M487" s="31" t="s">
        <v>26</v>
      </c>
      <c r="N487" s="29">
        <v>6</v>
      </c>
      <c r="O487" s="26">
        <f t="shared" si="101"/>
        <v>13</v>
      </c>
      <c r="P487" s="46"/>
      <c r="Q487" s="32"/>
      <c r="R487" s="32"/>
      <c r="S487" s="32"/>
      <c r="T487" s="36">
        <f t="shared" si="102"/>
        <v>0</v>
      </c>
      <c r="U487" s="46"/>
      <c r="V487" s="32"/>
      <c r="W487" s="32"/>
      <c r="X487" s="34"/>
      <c r="Y487" s="36">
        <f t="shared" si="103"/>
        <v>0</v>
      </c>
      <c r="Z487" s="27"/>
      <c r="AA487" s="28"/>
      <c r="AB487" s="28"/>
      <c r="AC487" s="29"/>
      <c r="AD487" s="36">
        <f t="shared" si="104"/>
        <v>0</v>
      </c>
      <c r="AJ487" s="22"/>
    </row>
    <row r="488" spans="1:36" x14ac:dyDescent="0.25">
      <c r="A488" s="23" t="s">
        <v>67</v>
      </c>
      <c r="B488" s="66" t="s">
        <v>502</v>
      </c>
      <c r="C488" s="25" t="s">
        <v>13</v>
      </c>
      <c r="D488" s="123">
        <f t="shared" si="105"/>
        <v>0</v>
      </c>
      <c r="E488" s="26"/>
      <c r="F488" s="27"/>
      <c r="G488" s="28"/>
      <c r="H488" s="28"/>
      <c r="I488" s="29"/>
      <c r="J488" s="36">
        <f t="shared" si="100"/>
        <v>0</v>
      </c>
      <c r="K488" s="30" t="s">
        <v>20</v>
      </c>
      <c r="L488" s="28">
        <v>0</v>
      </c>
      <c r="M488" s="31" t="s">
        <v>17</v>
      </c>
      <c r="N488" s="29">
        <v>0</v>
      </c>
      <c r="O488" s="26">
        <f t="shared" si="101"/>
        <v>0</v>
      </c>
      <c r="P488" s="46"/>
      <c r="Q488" s="32"/>
      <c r="R488" s="32"/>
      <c r="S488" s="32"/>
      <c r="T488" s="36">
        <f t="shared" si="102"/>
        <v>0</v>
      </c>
      <c r="U488" s="46"/>
      <c r="V488" s="32"/>
      <c r="W488" s="32"/>
      <c r="X488" s="34"/>
      <c r="Y488" s="36">
        <f t="shared" si="103"/>
        <v>0</v>
      </c>
      <c r="Z488" s="27"/>
      <c r="AA488" s="28"/>
      <c r="AB488" s="28"/>
      <c r="AC488" s="29"/>
      <c r="AD488" s="36">
        <f t="shared" si="104"/>
        <v>0</v>
      </c>
      <c r="AJ488" s="22"/>
    </row>
    <row r="489" spans="1:36" x14ac:dyDescent="0.25">
      <c r="A489" s="23" t="s">
        <v>67</v>
      </c>
      <c r="B489" s="94" t="s">
        <v>503</v>
      </c>
      <c r="C489" s="34" t="s">
        <v>13</v>
      </c>
      <c r="D489" s="123">
        <f t="shared" si="105"/>
        <v>0</v>
      </c>
      <c r="E489" s="26"/>
      <c r="F489" s="27"/>
      <c r="G489" s="28"/>
      <c r="H489" s="28"/>
      <c r="I489" s="29"/>
      <c r="J489" s="36">
        <f t="shared" si="100"/>
        <v>0</v>
      </c>
      <c r="K489" s="27"/>
      <c r="L489" s="28"/>
      <c r="M489" s="28"/>
      <c r="N489" s="29"/>
      <c r="O489" s="36">
        <f t="shared" si="101"/>
        <v>0</v>
      </c>
      <c r="P489" s="46"/>
      <c r="Q489" s="32"/>
      <c r="R489" s="32"/>
      <c r="S489" s="32"/>
      <c r="T489" s="36">
        <f t="shared" si="102"/>
        <v>0</v>
      </c>
      <c r="U489" s="46" t="s">
        <v>19</v>
      </c>
      <c r="V489" s="32">
        <v>0</v>
      </c>
      <c r="W489" s="32" t="s">
        <v>26</v>
      </c>
      <c r="X489" s="34">
        <v>0</v>
      </c>
      <c r="Y489" s="26">
        <f t="shared" si="103"/>
        <v>0</v>
      </c>
      <c r="Z489" s="27"/>
      <c r="AA489" s="28"/>
      <c r="AB489" s="28"/>
      <c r="AC489" s="29"/>
      <c r="AD489" s="36">
        <f t="shared" si="104"/>
        <v>0</v>
      </c>
      <c r="AJ489" s="22"/>
    </row>
    <row r="490" spans="1:36" ht="15.75" thickBot="1" x14ac:dyDescent="0.3">
      <c r="A490" s="51"/>
      <c r="B490" s="85"/>
      <c r="C490" s="53"/>
      <c r="D490" s="143"/>
      <c r="E490" s="54"/>
      <c r="F490" s="55"/>
      <c r="G490" s="56"/>
      <c r="H490" s="56"/>
      <c r="I490" s="53"/>
      <c r="J490" s="54"/>
      <c r="K490" s="55"/>
      <c r="L490" s="56"/>
      <c r="M490" s="56"/>
      <c r="N490" s="53"/>
      <c r="O490" s="54"/>
      <c r="P490" s="55"/>
      <c r="Q490" s="56"/>
      <c r="R490" s="56"/>
      <c r="S490" s="53"/>
      <c r="T490" s="54"/>
      <c r="U490" s="55"/>
      <c r="V490" s="56"/>
      <c r="W490" s="56"/>
      <c r="X490" s="53"/>
      <c r="Y490" s="54"/>
      <c r="Z490" s="55"/>
      <c r="AA490" s="56"/>
      <c r="AB490" s="56"/>
      <c r="AC490" s="53"/>
      <c r="AD490" s="57">
        <f t="shared" si="104"/>
        <v>0</v>
      </c>
      <c r="AF490" s="22"/>
      <c r="AG490" s="22"/>
      <c r="AH490" s="22"/>
      <c r="AI490" s="22"/>
      <c r="AJ490" s="22"/>
    </row>
    <row r="491" spans="1:36" x14ac:dyDescent="0.25">
      <c r="A491" s="62"/>
      <c r="B491" s="62"/>
      <c r="C491" s="62"/>
      <c r="E491" s="62"/>
    </row>
    <row r="492" spans="1:36" x14ac:dyDescent="0.25">
      <c r="A492" s="62"/>
      <c r="B492" s="62"/>
      <c r="C492" s="62"/>
      <c r="E492" s="62"/>
    </row>
    <row r="494" spans="1:36" ht="15.75" thickBot="1" x14ac:dyDescent="0.3">
      <c r="B494" s="2" t="s">
        <v>504</v>
      </c>
    </row>
    <row r="495" spans="1:36" ht="15.75" thickBot="1" x14ac:dyDescent="0.3">
      <c r="A495" s="5" t="s">
        <v>1</v>
      </c>
      <c r="B495" s="6" t="s">
        <v>2</v>
      </c>
      <c r="C495" s="7" t="s">
        <v>3</v>
      </c>
      <c r="D495" s="142" t="s">
        <v>4</v>
      </c>
      <c r="E495" s="5" t="s">
        <v>5</v>
      </c>
      <c r="F495" s="145" t="s">
        <v>6</v>
      </c>
      <c r="G495" s="146"/>
      <c r="H495" s="146"/>
      <c r="I495" s="146"/>
      <c r="J495" s="147"/>
      <c r="K495" s="145" t="s">
        <v>7</v>
      </c>
      <c r="L495" s="148"/>
      <c r="M495" s="148"/>
      <c r="N495" s="148"/>
      <c r="O495" s="149"/>
      <c r="P495" s="145" t="s">
        <v>8</v>
      </c>
      <c r="Q495" s="146"/>
      <c r="R495" s="146"/>
      <c r="S495" s="146"/>
      <c r="T495" s="147"/>
      <c r="U495" s="145" t="s">
        <v>9</v>
      </c>
      <c r="V495" s="148"/>
      <c r="W495" s="148"/>
      <c r="X495" s="148"/>
      <c r="Y495" s="149"/>
      <c r="Z495" s="145" t="s">
        <v>10</v>
      </c>
      <c r="AA495" s="146"/>
      <c r="AB495" s="146"/>
      <c r="AC495" s="146"/>
      <c r="AD495" s="147"/>
      <c r="AI495" s="8"/>
      <c r="AJ495" s="8"/>
    </row>
    <row r="496" spans="1:36" ht="15.75" thickTop="1" x14ac:dyDescent="0.25">
      <c r="A496" s="9" t="s">
        <v>11</v>
      </c>
      <c r="B496" s="10" t="s">
        <v>505</v>
      </c>
      <c r="C496" s="11" t="s">
        <v>59</v>
      </c>
      <c r="D496" s="123">
        <f>J496+O496+T496+Y496+AD496+E496-14</f>
        <v>107</v>
      </c>
      <c r="E496" s="58">
        <v>5</v>
      </c>
      <c r="F496" s="19" t="s">
        <v>17</v>
      </c>
      <c r="G496" s="59">
        <v>14</v>
      </c>
      <c r="H496" s="59" t="s">
        <v>27</v>
      </c>
      <c r="I496" s="60">
        <v>14</v>
      </c>
      <c r="J496" s="61">
        <f t="shared" ref="J496:J505" si="106">G496+I496</f>
        <v>28</v>
      </c>
      <c r="K496" s="19" t="s">
        <v>79</v>
      </c>
      <c r="L496" s="59">
        <v>14</v>
      </c>
      <c r="M496" s="59" t="s">
        <v>26</v>
      </c>
      <c r="N496" s="60">
        <v>14</v>
      </c>
      <c r="O496" s="61">
        <f t="shared" ref="O496:O505" si="107">L496+N496</f>
        <v>28</v>
      </c>
      <c r="P496" s="107" t="s">
        <v>34</v>
      </c>
      <c r="Q496" s="20">
        <v>14</v>
      </c>
      <c r="R496" s="20"/>
      <c r="S496" s="20"/>
      <c r="T496" s="61">
        <f t="shared" ref="T496:T505" si="108">Q496+S496</f>
        <v>14</v>
      </c>
      <c r="U496" s="107" t="s">
        <v>21</v>
      </c>
      <c r="V496" s="20">
        <v>14</v>
      </c>
      <c r="W496" s="20" t="s">
        <v>19</v>
      </c>
      <c r="X496" s="21">
        <v>14</v>
      </c>
      <c r="Y496" s="61">
        <f t="shared" ref="Y496:Y505" si="109">V496+X496</f>
        <v>28</v>
      </c>
      <c r="Z496" s="19" t="s">
        <v>18</v>
      </c>
      <c r="AA496" s="59">
        <v>9</v>
      </c>
      <c r="AB496" s="59" t="s">
        <v>20</v>
      </c>
      <c r="AC496" s="60">
        <v>9</v>
      </c>
      <c r="AD496" s="61">
        <f t="shared" ref="AD496:AD506" si="110">AA496+AC496</f>
        <v>18</v>
      </c>
      <c r="AF496" s="22"/>
      <c r="AG496" s="22"/>
      <c r="AH496" s="22"/>
      <c r="AI496" s="22"/>
      <c r="AJ496" s="22"/>
    </row>
    <row r="497" spans="1:36" x14ac:dyDescent="0.25">
      <c r="A497" s="23" t="s">
        <v>23</v>
      </c>
      <c r="B497" s="24" t="s">
        <v>506</v>
      </c>
      <c r="C497" s="35" t="s">
        <v>13</v>
      </c>
      <c r="D497" s="123">
        <f>J497+O497+T497+Y497+AD497+E497-14</f>
        <v>73</v>
      </c>
      <c r="E497" s="26">
        <v>5</v>
      </c>
      <c r="F497" s="27" t="s">
        <v>26</v>
      </c>
      <c r="G497" s="28">
        <v>7</v>
      </c>
      <c r="H497" s="28" t="s">
        <v>21</v>
      </c>
      <c r="I497" s="29">
        <v>7</v>
      </c>
      <c r="J497" s="26">
        <f t="shared" si="106"/>
        <v>14</v>
      </c>
      <c r="K497" s="27" t="s">
        <v>16</v>
      </c>
      <c r="L497" s="28">
        <v>9</v>
      </c>
      <c r="M497" s="31" t="s">
        <v>18</v>
      </c>
      <c r="N497" s="29">
        <v>9</v>
      </c>
      <c r="O497" s="26">
        <f t="shared" si="107"/>
        <v>18</v>
      </c>
      <c r="P497" s="65" t="s">
        <v>20</v>
      </c>
      <c r="Q497" s="32">
        <v>9</v>
      </c>
      <c r="R497" s="33" t="s">
        <v>22</v>
      </c>
      <c r="S497" s="32">
        <v>9</v>
      </c>
      <c r="T497" s="26">
        <f t="shared" si="108"/>
        <v>18</v>
      </c>
      <c r="U497" s="46" t="s">
        <v>27</v>
      </c>
      <c r="V497" s="32">
        <v>9</v>
      </c>
      <c r="W497" s="33" t="s">
        <v>14</v>
      </c>
      <c r="X497" s="34">
        <v>7</v>
      </c>
      <c r="Y497" s="26">
        <f t="shared" si="109"/>
        <v>16</v>
      </c>
      <c r="Z497" s="27" t="s">
        <v>19</v>
      </c>
      <c r="AA497" s="28">
        <v>9</v>
      </c>
      <c r="AB497" s="28" t="s">
        <v>17</v>
      </c>
      <c r="AC497" s="29">
        <v>7</v>
      </c>
      <c r="AD497" s="26">
        <f t="shared" si="110"/>
        <v>16</v>
      </c>
      <c r="AF497" s="22"/>
      <c r="AG497" s="22"/>
      <c r="AH497" s="22"/>
      <c r="AI497" s="22"/>
      <c r="AJ497" s="22"/>
    </row>
    <row r="498" spans="1:36" x14ac:dyDescent="0.25">
      <c r="A498" s="23" t="s">
        <v>30</v>
      </c>
      <c r="B498" s="24" t="s">
        <v>507</v>
      </c>
      <c r="C498" s="35" t="s">
        <v>32</v>
      </c>
      <c r="D498" s="123">
        <f>J498+O498+T498+Y498+AD498+E498-9</f>
        <v>64</v>
      </c>
      <c r="E498" s="26">
        <v>5</v>
      </c>
      <c r="F498" s="27" t="s">
        <v>26</v>
      </c>
      <c r="G498" s="28">
        <v>9</v>
      </c>
      <c r="H498" s="28" t="s">
        <v>27</v>
      </c>
      <c r="I498" s="29">
        <v>6</v>
      </c>
      <c r="J498" s="26">
        <f t="shared" si="106"/>
        <v>15</v>
      </c>
      <c r="K498" s="30" t="s">
        <v>79</v>
      </c>
      <c r="L498" s="28">
        <v>7</v>
      </c>
      <c r="M498" s="31" t="s">
        <v>17</v>
      </c>
      <c r="N498" s="29">
        <v>9</v>
      </c>
      <c r="O498" s="26">
        <f t="shared" si="107"/>
        <v>16</v>
      </c>
      <c r="P498" s="65" t="s">
        <v>34</v>
      </c>
      <c r="Q498" s="32">
        <v>7</v>
      </c>
      <c r="R498" s="33" t="s">
        <v>20</v>
      </c>
      <c r="S498" s="32">
        <v>7</v>
      </c>
      <c r="T498" s="26">
        <f t="shared" si="108"/>
        <v>14</v>
      </c>
      <c r="U498" s="65" t="s">
        <v>21</v>
      </c>
      <c r="V498" s="32">
        <v>7</v>
      </c>
      <c r="W498" s="33" t="s">
        <v>19</v>
      </c>
      <c r="X498" s="34">
        <v>7</v>
      </c>
      <c r="Y498" s="26">
        <f t="shared" si="109"/>
        <v>14</v>
      </c>
      <c r="Z498" s="27" t="s">
        <v>17</v>
      </c>
      <c r="AA498" s="28">
        <v>0</v>
      </c>
      <c r="AB498" s="28" t="s">
        <v>22</v>
      </c>
      <c r="AC498" s="29">
        <v>9</v>
      </c>
      <c r="AD498" s="26">
        <f t="shared" si="110"/>
        <v>9</v>
      </c>
      <c r="AF498" s="22"/>
      <c r="AG498" s="22"/>
      <c r="AH498" s="22"/>
      <c r="AI498" s="22"/>
      <c r="AJ498" s="22"/>
    </row>
    <row r="499" spans="1:36" x14ac:dyDescent="0.25">
      <c r="A499" s="23" t="s">
        <v>35</v>
      </c>
      <c r="B499" s="24" t="s">
        <v>508</v>
      </c>
      <c r="C499" s="35" t="s">
        <v>32</v>
      </c>
      <c r="D499" s="123">
        <f t="shared" ref="D499:D505" si="111">J499+O499+T499+Y499+AD499</f>
        <v>47</v>
      </c>
      <c r="E499" s="26"/>
      <c r="F499" s="27" t="s">
        <v>17</v>
      </c>
      <c r="G499" s="28">
        <v>7</v>
      </c>
      <c r="H499" s="28" t="s">
        <v>21</v>
      </c>
      <c r="I499" s="29">
        <v>6</v>
      </c>
      <c r="J499" s="26">
        <f t="shared" si="106"/>
        <v>13</v>
      </c>
      <c r="K499" s="27"/>
      <c r="L499" s="28"/>
      <c r="M499" s="28"/>
      <c r="N499" s="29"/>
      <c r="O499" s="36">
        <f t="shared" si="107"/>
        <v>0</v>
      </c>
      <c r="P499" s="65" t="s">
        <v>16</v>
      </c>
      <c r="Q499" s="32">
        <v>9</v>
      </c>
      <c r="R499" s="33" t="s">
        <v>28</v>
      </c>
      <c r="S499" s="32">
        <v>9</v>
      </c>
      <c r="T499" s="26">
        <f t="shared" si="108"/>
        <v>18</v>
      </c>
      <c r="U499" s="46" t="s">
        <v>27</v>
      </c>
      <c r="V499" s="32">
        <v>7</v>
      </c>
      <c r="W499" s="32" t="s">
        <v>26</v>
      </c>
      <c r="X499" s="34">
        <v>9</v>
      </c>
      <c r="Y499" s="26">
        <f t="shared" si="109"/>
        <v>16</v>
      </c>
      <c r="Z499" s="27"/>
      <c r="AA499" s="28"/>
      <c r="AB499" s="28"/>
      <c r="AC499" s="29"/>
      <c r="AD499" s="36">
        <f t="shared" si="110"/>
        <v>0</v>
      </c>
      <c r="AF499" s="22"/>
      <c r="AG499" s="22"/>
      <c r="AH499" s="22"/>
      <c r="AI499" s="22"/>
      <c r="AJ499" s="22"/>
    </row>
    <row r="500" spans="1:36" x14ac:dyDescent="0.25">
      <c r="A500" s="23" t="s">
        <v>37</v>
      </c>
      <c r="B500" s="24" t="s">
        <v>509</v>
      </c>
      <c r="C500" s="35" t="s">
        <v>174</v>
      </c>
      <c r="D500" s="123">
        <f t="shared" si="111"/>
        <v>32</v>
      </c>
      <c r="E500" s="26"/>
      <c r="F500" s="27" t="s">
        <v>27</v>
      </c>
      <c r="G500" s="28">
        <v>7</v>
      </c>
      <c r="H500" s="28" t="s">
        <v>21</v>
      </c>
      <c r="I500" s="29">
        <v>9</v>
      </c>
      <c r="J500" s="26">
        <f t="shared" si="106"/>
        <v>16</v>
      </c>
      <c r="K500" s="27"/>
      <c r="L500" s="28"/>
      <c r="M500" s="28"/>
      <c r="N500" s="29"/>
      <c r="O500" s="36">
        <f t="shared" si="107"/>
        <v>0</v>
      </c>
      <c r="P500" s="46"/>
      <c r="Q500" s="32"/>
      <c r="R500" s="32"/>
      <c r="S500" s="32"/>
      <c r="T500" s="36">
        <f t="shared" si="108"/>
        <v>0</v>
      </c>
      <c r="U500" s="46"/>
      <c r="V500" s="32"/>
      <c r="W500" s="33"/>
      <c r="X500" s="34"/>
      <c r="Y500" s="36">
        <f t="shared" si="109"/>
        <v>0</v>
      </c>
      <c r="Z500" s="27" t="s">
        <v>19</v>
      </c>
      <c r="AA500" s="28">
        <v>7</v>
      </c>
      <c r="AB500" s="28" t="s">
        <v>17</v>
      </c>
      <c r="AC500" s="29">
        <v>9</v>
      </c>
      <c r="AD500" s="26">
        <f t="shared" si="110"/>
        <v>16</v>
      </c>
      <c r="AF500" s="22"/>
      <c r="AG500" s="22"/>
      <c r="AH500" s="22"/>
      <c r="AI500" s="22"/>
      <c r="AJ500" s="22"/>
    </row>
    <row r="501" spans="1:36" x14ac:dyDescent="0.25">
      <c r="A501" s="23" t="s">
        <v>39</v>
      </c>
      <c r="B501" s="24" t="s">
        <v>510</v>
      </c>
      <c r="C501" s="45" t="s">
        <v>45</v>
      </c>
      <c r="D501" s="123">
        <f t="shared" si="111"/>
        <v>23</v>
      </c>
      <c r="E501" s="26"/>
      <c r="F501" s="27"/>
      <c r="G501" s="28"/>
      <c r="H501" s="28"/>
      <c r="I501" s="29"/>
      <c r="J501" s="36">
        <f t="shared" si="106"/>
        <v>0</v>
      </c>
      <c r="K501" s="27"/>
      <c r="L501" s="28"/>
      <c r="M501" s="28"/>
      <c r="N501" s="29"/>
      <c r="O501" s="36">
        <f t="shared" si="107"/>
        <v>0</v>
      </c>
      <c r="P501" s="27"/>
      <c r="Q501" s="28"/>
      <c r="R501" s="28"/>
      <c r="S501" s="28"/>
      <c r="T501" s="36">
        <f t="shared" si="108"/>
        <v>0</v>
      </c>
      <c r="U501" s="46" t="s">
        <v>20</v>
      </c>
      <c r="V501" s="32">
        <v>9</v>
      </c>
      <c r="W501" s="32" t="s">
        <v>14</v>
      </c>
      <c r="X501" s="34">
        <v>14</v>
      </c>
      <c r="Y501" s="26">
        <f t="shared" si="109"/>
        <v>23</v>
      </c>
      <c r="Z501" s="27"/>
      <c r="AA501" s="28"/>
      <c r="AB501" s="28"/>
      <c r="AC501" s="29"/>
      <c r="AD501" s="36">
        <f t="shared" si="110"/>
        <v>0</v>
      </c>
      <c r="AF501" s="22"/>
      <c r="AG501" s="22"/>
      <c r="AH501" s="22"/>
      <c r="AI501" s="22"/>
      <c r="AJ501" s="22"/>
    </row>
    <row r="502" spans="1:36" x14ac:dyDescent="0.25">
      <c r="A502" s="23" t="s">
        <v>41</v>
      </c>
      <c r="B502" s="24" t="s">
        <v>511</v>
      </c>
      <c r="C502" s="35" t="s">
        <v>45</v>
      </c>
      <c r="D502" s="123">
        <f t="shared" si="111"/>
        <v>16</v>
      </c>
      <c r="E502" s="26"/>
      <c r="F502" s="27"/>
      <c r="G502" s="28"/>
      <c r="H502" s="28"/>
      <c r="I502" s="29"/>
      <c r="J502" s="36">
        <f t="shared" si="106"/>
        <v>0</v>
      </c>
      <c r="K502" s="27" t="s">
        <v>19</v>
      </c>
      <c r="L502" s="28">
        <v>9</v>
      </c>
      <c r="M502" s="31" t="s">
        <v>26</v>
      </c>
      <c r="N502" s="29">
        <v>7</v>
      </c>
      <c r="O502" s="26">
        <f t="shared" si="107"/>
        <v>16</v>
      </c>
      <c r="P502" s="46"/>
      <c r="Q502" s="32"/>
      <c r="R502" s="32"/>
      <c r="S502" s="32"/>
      <c r="T502" s="36">
        <f t="shared" si="108"/>
        <v>0</v>
      </c>
      <c r="U502" s="46"/>
      <c r="V502" s="32"/>
      <c r="W502" s="32"/>
      <c r="X502" s="34"/>
      <c r="Y502" s="36">
        <f t="shared" si="109"/>
        <v>0</v>
      </c>
      <c r="Z502" s="27"/>
      <c r="AA502" s="28"/>
      <c r="AB502" s="28"/>
      <c r="AC502" s="29"/>
      <c r="AD502" s="36">
        <f t="shared" si="110"/>
        <v>0</v>
      </c>
      <c r="AF502" s="22"/>
      <c r="AG502" s="22"/>
      <c r="AH502" s="22"/>
      <c r="AI502" s="22"/>
      <c r="AJ502" s="22"/>
    </row>
    <row r="503" spans="1:36" x14ac:dyDescent="0.25">
      <c r="A503" s="23" t="s">
        <v>43</v>
      </c>
      <c r="B503" s="94" t="s">
        <v>512</v>
      </c>
      <c r="C503" s="50" t="s">
        <v>59</v>
      </c>
      <c r="D503" s="123">
        <f t="shared" si="111"/>
        <v>14</v>
      </c>
      <c r="E503" s="26"/>
      <c r="F503" s="27"/>
      <c r="G503" s="28"/>
      <c r="H503" s="28"/>
      <c r="I503" s="29"/>
      <c r="J503" s="36">
        <f t="shared" si="106"/>
        <v>0</v>
      </c>
      <c r="K503" s="27"/>
      <c r="L503" s="28"/>
      <c r="M503" s="28"/>
      <c r="N503" s="29"/>
      <c r="O503" s="36">
        <f t="shared" si="107"/>
        <v>0</v>
      </c>
      <c r="P503" s="65" t="s">
        <v>16</v>
      </c>
      <c r="Q503" s="32">
        <v>7</v>
      </c>
      <c r="R503" s="33" t="s">
        <v>28</v>
      </c>
      <c r="S503" s="32">
        <v>7</v>
      </c>
      <c r="T503" s="26">
        <f t="shared" si="108"/>
        <v>14</v>
      </c>
      <c r="U503" s="46"/>
      <c r="V503" s="32"/>
      <c r="W503" s="32"/>
      <c r="X503" s="34"/>
      <c r="Y503" s="36">
        <f t="shared" si="109"/>
        <v>0</v>
      </c>
      <c r="Z503" s="27"/>
      <c r="AA503" s="28"/>
      <c r="AB503" s="28"/>
      <c r="AC503" s="29"/>
      <c r="AD503" s="36">
        <f t="shared" si="110"/>
        <v>0</v>
      </c>
      <c r="AF503" s="22"/>
      <c r="AG503" s="22"/>
      <c r="AH503" s="22"/>
      <c r="AI503" s="22"/>
      <c r="AJ503" s="22"/>
    </row>
    <row r="504" spans="1:36" x14ac:dyDescent="0.25">
      <c r="A504" s="23" t="s">
        <v>46</v>
      </c>
      <c r="B504" s="94" t="s">
        <v>513</v>
      </c>
      <c r="C504" s="34" t="s">
        <v>71</v>
      </c>
      <c r="D504" s="123">
        <f t="shared" si="111"/>
        <v>13</v>
      </c>
      <c r="E504" s="26"/>
      <c r="F504" s="27"/>
      <c r="G504" s="28"/>
      <c r="H504" s="28"/>
      <c r="I504" s="29"/>
      <c r="J504" s="36">
        <f t="shared" si="106"/>
        <v>0</v>
      </c>
      <c r="K504" s="27"/>
      <c r="L504" s="28"/>
      <c r="M504" s="28"/>
      <c r="N504" s="29"/>
      <c r="O504" s="36">
        <f t="shared" si="107"/>
        <v>0</v>
      </c>
      <c r="P504" s="46"/>
      <c r="Q504" s="32"/>
      <c r="R504" s="32"/>
      <c r="S504" s="34"/>
      <c r="T504" s="36">
        <f t="shared" si="108"/>
        <v>0</v>
      </c>
      <c r="U504" s="46" t="s">
        <v>27</v>
      </c>
      <c r="V504" s="32">
        <v>6</v>
      </c>
      <c r="W504" s="32" t="s">
        <v>20</v>
      </c>
      <c r="X504" s="34">
        <v>7</v>
      </c>
      <c r="Y504" s="26">
        <f t="shared" si="109"/>
        <v>13</v>
      </c>
      <c r="Z504" s="27"/>
      <c r="AA504" s="28"/>
      <c r="AB504" s="28"/>
      <c r="AC504" s="29"/>
      <c r="AD504" s="36">
        <f t="shared" si="110"/>
        <v>0</v>
      </c>
      <c r="AJ504" s="22"/>
    </row>
    <row r="505" spans="1:36" x14ac:dyDescent="0.25">
      <c r="A505" s="23" t="s">
        <v>46</v>
      </c>
      <c r="B505" s="94" t="s">
        <v>514</v>
      </c>
      <c r="C505" s="34" t="s">
        <v>45</v>
      </c>
      <c r="D505" s="123">
        <f t="shared" si="111"/>
        <v>13</v>
      </c>
      <c r="E505" s="26"/>
      <c r="F505" s="27"/>
      <c r="G505" s="28"/>
      <c r="H505" s="28"/>
      <c r="I505" s="29"/>
      <c r="J505" s="36">
        <f t="shared" si="106"/>
        <v>0</v>
      </c>
      <c r="K505" s="27"/>
      <c r="L505" s="28"/>
      <c r="M505" s="28"/>
      <c r="N505" s="29"/>
      <c r="O505" s="36">
        <f t="shared" si="107"/>
        <v>0</v>
      </c>
      <c r="P505" s="27"/>
      <c r="Q505" s="28"/>
      <c r="R505" s="28"/>
      <c r="S505" s="29"/>
      <c r="T505" s="36">
        <f t="shared" si="108"/>
        <v>0</v>
      </c>
      <c r="U505" s="46" t="s">
        <v>19</v>
      </c>
      <c r="V505" s="32">
        <v>6</v>
      </c>
      <c r="W505" s="32" t="s">
        <v>26</v>
      </c>
      <c r="X505" s="34">
        <v>7</v>
      </c>
      <c r="Y505" s="26">
        <f t="shared" si="109"/>
        <v>13</v>
      </c>
      <c r="Z505" s="27"/>
      <c r="AA505" s="28"/>
      <c r="AB505" s="28"/>
      <c r="AC505" s="29"/>
      <c r="AD505" s="36">
        <f t="shared" si="110"/>
        <v>0</v>
      </c>
      <c r="AJ505" s="22"/>
    </row>
    <row r="506" spans="1:36" ht="15.75" thickBot="1" x14ac:dyDescent="0.3">
      <c r="A506" s="51"/>
      <c r="B506" s="85"/>
      <c r="C506" s="53"/>
      <c r="D506" s="143"/>
      <c r="E506" s="54"/>
      <c r="F506" s="55"/>
      <c r="G506" s="56"/>
      <c r="H506" s="56"/>
      <c r="I506" s="53"/>
      <c r="J506" s="54"/>
      <c r="K506" s="55"/>
      <c r="L506" s="56"/>
      <c r="M506" s="56"/>
      <c r="N506" s="53"/>
      <c r="O506" s="54"/>
      <c r="P506" s="55"/>
      <c r="Q506" s="56"/>
      <c r="R506" s="56"/>
      <c r="S506" s="53"/>
      <c r="T506" s="54"/>
      <c r="U506" s="55"/>
      <c r="V506" s="56"/>
      <c r="W506" s="56"/>
      <c r="X506" s="53"/>
      <c r="Y506" s="54"/>
      <c r="Z506" s="55"/>
      <c r="AA506" s="56"/>
      <c r="AB506" s="56"/>
      <c r="AC506" s="53"/>
      <c r="AD506" s="57">
        <f t="shared" si="110"/>
        <v>0</v>
      </c>
      <c r="AF506" s="22"/>
      <c r="AG506" s="22"/>
      <c r="AH506" s="22"/>
      <c r="AI506" s="22"/>
      <c r="AJ506" s="22"/>
    </row>
    <row r="507" spans="1:36" x14ac:dyDescent="0.25">
      <c r="A507" s="62"/>
      <c r="B507" s="62"/>
      <c r="C507" s="62"/>
      <c r="E507" s="62"/>
    </row>
    <row r="508" spans="1:36" x14ac:dyDescent="0.25">
      <c r="A508" s="62"/>
      <c r="B508" s="62"/>
      <c r="C508" s="62"/>
      <c r="E508" s="62"/>
    </row>
    <row r="510" spans="1:36" ht="15.75" thickBot="1" x14ac:dyDescent="0.3">
      <c r="B510" s="2" t="s">
        <v>515</v>
      </c>
    </row>
    <row r="511" spans="1:36" ht="15.75" thickBot="1" x14ac:dyDescent="0.3">
      <c r="A511" s="5" t="s">
        <v>1</v>
      </c>
      <c r="B511" s="6" t="s">
        <v>2</v>
      </c>
      <c r="C511" s="7" t="s">
        <v>3</v>
      </c>
      <c r="D511" s="142" t="s">
        <v>4</v>
      </c>
      <c r="E511" s="5" t="s">
        <v>5</v>
      </c>
      <c r="F511" s="145" t="s">
        <v>6</v>
      </c>
      <c r="G511" s="146"/>
      <c r="H511" s="146"/>
      <c r="I511" s="146"/>
      <c r="J511" s="147"/>
      <c r="K511" s="145" t="s">
        <v>7</v>
      </c>
      <c r="L511" s="148"/>
      <c r="M511" s="148"/>
      <c r="N511" s="148"/>
      <c r="O511" s="149"/>
      <c r="P511" s="145" t="s">
        <v>8</v>
      </c>
      <c r="Q511" s="146"/>
      <c r="R511" s="146"/>
      <c r="S511" s="146"/>
      <c r="T511" s="147"/>
      <c r="U511" s="145" t="s">
        <v>9</v>
      </c>
      <c r="V511" s="148"/>
      <c r="W511" s="148"/>
      <c r="X511" s="148"/>
      <c r="Y511" s="149"/>
      <c r="Z511" s="145" t="s">
        <v>10</v>
      </c>
      <c r="AA511" s="146"/>
      <c r="AB511" s="146"/>
      <c r="AC511" s="146"/>
      <c r="AD511" s="147"/>
      <c r="AI511" s="8"/>
      <c r="AJ511" s="8"/>
    </row>
    <row r="512" spans="1:36" ht="15.75" thickTop="1" x14ac:dyDescent="0.25">
      <c r="A512" s="9" t="s">
        <v>11</v>
      </c>
      <c r="B512" s="131" t="s">
        <v>516</v>
      </c>
      <c r="C512" s="15" t="s">
        <v>174</v>
      </c>
      <c r="D512" s="123">
        <f>J512+O512+T512+Y512+AD512+E512-16</f>
        <v>75</v>
      </c>
      <c r="E512" s="58">
        <v>5</v>
      </c>
      <c r="F512" s="19" t="s">
        <v>26</v>
      </c>
      <c r="G512" s="59">
        <v>9</v>
      </c>
      <c r="H512" s="59" t="s">
        <v>15</v>
      </c>
      <c r="I512" s="60">
        <v>9</v>
      </c>
      <c r="J512" s="61">
        <f t="shared" ref="J512:J518" si="112">G512+I512</f>
        <v>18</v>
      </c>
      <c r="K512" s="19" t="s">
        <v>79</v>
      </c>
      <c r="L512" s="59">
        <v>9</v>
      </c>
      <c r="M512" s="59" t="s">
        <v>18</v>
      </c>
      <c r="N512" s="60">
        <v>9</v>
      </c>
      <c r="O512" s="61">
        <f t="shared" ref="O512:O518" si="113">L512+N512</f>
        <v>18</v>
      </c>
      <c r="P512" s="19" t="s">
        <v>34</v>
      </c>
      <c r="Q512" s="59">
        <v>9</v>
      </c>
      <c r="R512" s="59" t="s">
        <v>17</v>
      </c>
      <c r="S512" s="59">
        <v>7</v>
      </c>
      <c r="T512" s="61">
        <f t="shared" ref="T512:T518" si="114">Q512+S512</f>
        <v>16</v>
      </c>
      <c r="U512" s="106" t="s">
        <v>16</v>
      </c>
      <c r="V512" s="89">
        <v>9</v>
      </c>
      <c r="W512" s="90" t="s">
        <v>20</v>
      </c>
      <c r="X512" s="91">
        <v>9</v>
      </c>
      <c r="Y512" s="61">
        <f t="shared" ref="Y512:Y518" si="115">V512+X512</f>
        <v>18</v>
      </c>
      <c r="Z512" s="19" t="s">
        <v>19</v>
      </c>
      <c r="AA512" s="59">
        <v>9</v>
      </c>
      <c r="AB512" s="59" t="s">
        <v>21</v>
      </c>
      <c r="AC512" s="60">
        <v>7</v>
      </c>
      <c r="AD512" s="61">
        <f t="shared" ref="AD512:AD519" si="116">AA512+AC512</f>
        <v>16</v>
      </c>
      <c r="AF512" s="22"/>
      <c r="AG512" s="22"/>
      <c r="AH512" s="22"/>
      <c r="AI512" s="22"/>
      <c r="AJ512" s="22"/>
    </row>
    <row r="513" spans="1:36" x14ac:dyDescent="0.25">
      <c r="A513" s="23" t="s">
        <v>11</v>
      </c>
      <c r="B513" s="94" t="s">
        <v>517</v>
      </c>
      <c r="C513" s="29" t="s">
        <v>88</v>
      </c>
      <c r="D513" s="123">
        <f>J513+O513+T513+Y513+AD513+E513-15</f>
        <v>75</v>
      </c>
      <c r="E513" s="26">
        <v>5</v>
      </c>
      <c r="F513" s="27" t="s">
        <v>29</v>
      </c>
      <c r="G513" s="28">
        <v>9</v>
      </c>
      <c r="H513" s="28" t="s">
        <v>27</v>
      </c>
      <c r="I513" s="29">
        <v>9</v>
      </c>
      <c r="J513" s="26">
        <f t="shared" si="112"/>
        <v>18</v>
      </c>
      <c r="K513" s="30" t="s">
        <v>96</v>
      </c>
      <c r="L513" s="28">
        <v>9</v>
      </c>
      <c r="M513" s="31" t="s">
        <v>97</v>
      </c>
      <c r="N513" s="29">
        <v>9</v>
      </c>
      <c r="O513" s="26">
        <f t="shared" si="113"/>
        <v>18</v>
      </c>
      <c r="P513" s="30" t="s">
        <v>34</v>
      </c>
      <c r="Q513" s="28">
        <v>7</v>
      </c>
      <c r="R513" s="31" t="s">
        <v>22</v>
      </c>
      <c r="S513" s="28">
        <v>9</v>
      </c>
      <c r="T513" s="26">
        <f t="shared" si="114"/>
        <v>16</v>
      </c>
      <c r="U513" s="65" t="s">
        <v>15</v>
      </c>
      <c r="V513" s="32">
        <v>9</v>
      </c>
      <c r="W513" s="33" t="s">
        <v>26</v>
      </c>
      <c r="X513" s="34">
        <v>6</v>
      </c>
      <c r="Y513" s="26">
        <f t="shared" si="115"/>
        <v>15</v>
      </c>
      <c r="Z513" s="27" t="s">
        <v>18</v>
      </c>
      <c r="AA513" s="28">
        <v>9</v>
      </c>
      <c r="AB513" s="28" t="s">
        <v>20</v>
      </c>
      <c r="AC513" s="29">
        <v>9</v>
      </c>
      <c r="AD513" s="26">
        <f t="shared" si="116"/>
        <v>18</v>
      </c>
      <c r="AF513" s="22"/>
      <c r="AG513" s="22"/>
      <c r="AH513" s="22"/>
      <c r="AI513" s="22"/>
      <c r="AJ513" s="22"/>
    </row>
    <row r="514" spans="1:36" x14ac:dyDescent="0.25">
      <c r="A514" s="23" t="s">
        <v>23</v>
      </c>
      <c r="B514" s="94" t="s">
        <v>518</v>
      </c>
      <c r="C514" s="29" t="s">
        <v>174</v>
      </c>
      <c r="D514" s="123">
        <f>J514+O514+T514+Y514+AD514</f>
        <v>69</v>
      </c>
      <c r="E514" s="26"/>
      <c r="F514" s="27" t="s">
        <v>33</v>
      </c>
      <c r="G514" s="28">
        <v>14</v>
      </c>
      <c r="H514" s="28" t="s">
        <v>19</v>
      </c>
      <c r="I514" s="29">
        <v>9</v>
      </c>
      <c r="J514" s="26">
        <f t="shared" si="112"/>
        <v>23</v>
      </c>
      <c r="K514" s="30" t="s">
        <v>26</v>
      </c>
      <c r="L514" s="28">
        <v>0</v>
      </c>
      <c r="M514" s="31" t="s">
        <v>17</v>
      </c>
      <c r="N514" s="29">
        <v>0</v>
      </c>
      <c r="O514" s="26">
        <f t="shared" si="113"/>
        <v>0</v>
      </c>
      <c r="P514" s="30" t="s">
        <v>79</v>
      </c>
      <c r="Q514" s="28">
        <v>14</v>
      </c>
      <c r="R514" s="31" t="s">
        <v>17</v>
      </c>
      <c r="S514" s="28">
        <v>0</v>
      </c>
      <c r="T514" s="26">
        <f t="shared" si="114"/>
        <v>14</v>
      </c>
      <c r="U514" s="46" t="s">
        <v>27</v>
      </c>
      <c r="V514" s="32">
        <v>9</v>
      </c>
      <c r="W514" s="31" t="s">
        <v>26</v>
      </c>
      <c r="X514" s="34">
        <v>0</v>
      </c>
      <c r="Y514" s="26">
        <f t="shared" si="115"/>
        <v>9</v>
      </c>
      <c r="Z514" s="27" t="s">
        <v>16</v>
      </c>
      <c r="AA514" s="28">
        <v>9</v>
      </c>
      <c r="AB514" s="28" t="s">
        <v>21</v>
      </c>
      <c r="AC514" s="29">
        <v>14</v>
      </c>
      <c r="AD514" s="26">
        <f t="shared" si="116"/>
        <v>23</v>
      </c>
      <c r="AF514" s="22"/>
      <c r="AG514" s="22"/>
      <c r="AH514" s="22"/>
      <c r="AI514" s="22"/>
      <c r="AJ514" s="22"/>
    </row>
    <row r="515" spans="1:36" x14ac:dyDescent="0.25">
      <c r="A515" s="23" t="s">
        <v>30</v>
      </c>
      <c r="B515" s="132" t="s">
        <v>519</v>
      </c>
      <c r="C515" s="50" t="s">
        <v>59</v>
      </c>
      <c r="D515" s="123">
        <f>J515+O515+T515+Y515+AD515</f>
        <v>66</v>
      </c>
      <c r="E515" s="26"/>
      <c r="F515" s="27"/>
      <c r="G515" s="28"/>
      <c r="H515" s="28"/>
      <c r="I515" s="29"/>
      <c r="J515" s="36">
        <f t="shared" si="112"/>
        <v>0</v>
      </c>
      <c r="K515" s="30" t="s">
        <v>20</v>
      </c>
      <c r="L515" s="28">
        <v>9</v>
      </c>
      <c r="M515" s="31" t="s">
        <v>22</v>
      </c>
      <c r="N515" s="29">
        <v>9</v>
      </c>
      <c r="O515" s="26">
        <f t="shared" si="113"/>
        <v>18</v>
      </c>
      <c r="P515" s="30" t="s">
        <v>79</v>
      </c>
      <c r="Q515" s="28">
        <v>7</v>
      </c>
      <c r="R515" s="31" t="s">
        <v>28</v>
      </c>
      <c r="S515" s="28">
        <v>9</v>
      </c>
      <c r="T515" s="26">
        <f t="shared" si="114"/>
        <v>16</v>
      </c>
      <c r="U515" s="46" t="s">
        <v>19</v>
      </c>
      <c r="V515" s="32">
        <v>9</v>
      </c>
      <c r="W515" s="32" t="s">
        <v>26</v>
      </c>
      <c r="X515" s="34">
        <v>7</v>
      </c>
      <c r="Y515" s="26">
        <f t="shared" si="115"/>
        <v>16</v>
      </c>
      <c r="Z515" s="27" t="s">
        <v>16</v>
      </c>
      <c r="AA515" s="28">
        <v>7</v>
      </c>
      <c r="AB515" s="28" t="s">
        <v>17</v>
      </c>
      <c r="AC515" s="29">
        <v>9</v>
      </c>
      <c r="AD515" s="26">
        <f t="shared" si="116"/>
        <v>16</v>
      </c>
      <c r="AF515" s="22"/>
      <c r="AG515" s="22"/>
      <c r="AH515" s="22"/>
      <c r="AI515" s="22"/>
      <c r="AJ515" s="22"/>
    </row>
    <row r="516" spans="1:36" x14ac:dyDescent="0.25">
      <c r="A516" s="23" t="s">
        <v>35</v>
      </c>
      <c r="B516" s="94" t="s">
        <v>520</v>
      </c>
      <c r="C516" s="29" t="s">
        <v>102</v>
      </c>
      <c r="D516" s="123">
        <f>J516+O516+T516+Y516+AD516</f>
        <v>57</v>
      </c>
      <c r="E516" s="26"/>
      <c r="F516" s="27" t="s">
        <v>17</v>
      </c>
      <c r="G516" s="28">
        <v>9</v>
      </c>
      <c r="H516" s="28" t="s">
        <v>26</v>
      </c>
      <c r="I516" s="29">
        <v>7</v>
      </c>
      <c r="J516" s="26">
        <f t="shared" si="112"/>
        <v>16</v>
      </c>
      <c r="K516" s="27"/>
      <c r="L516" s="28"/>
      <c r="M516" s="28"/>
      <c r="N516" s="29"/>
      <c r="O516" s="36">
        <f t="shared" si="113"/>
        <v>0</v>
      </c>
      <c r="P516" s="30" t="s">
        <v>20</v>
      </c>
      <c r="Q516" s="28">
        <v>9</v>
      </c>
      <c r="R516" s="31" t="s">
        <v>17</v>
      </c>
      <c r="S516" s="28">
        <v>0</v>
      </c>
      <c r="T516" s="26">
        <f t="shared" si="114"/>
        <v>9</v>
      </c>
      <c r="U516" s="46" t="s">
        <v>27</v>
      </c>
      <c r="V516" s="32">
        <v>7</v>
      </c>
      <c r="W516" s="32" t="s">
        <v>14</v>
      </c>
      <c r="X516" s="34">
        <v>9</v>
      </c>
      <c r="Y516" s="26">
        <f t="shared" si="115"/>
        <v>16</v>
      </c>
      <c r="Z516" s="27" t="s">
        <v>19</v>
      </c>
      <c r="AA516" s="28">
        <v>7</v>
      </c>
      <c r="AB516" s="28" t="s">
        <v>22</v>
      </c>
      <c r="AC516" s="29">
        <v>9</v>
      </c>
      <c r="AD516" s="26">
        <f t="shared" si="116"/>
        <v>16</v>
      </c>
      <c r="AF516" s="22"/>
      <c r="AG516" s="22"/>
      <c r="AH516" s="22"/>
      <c r="AI516" s="22"/>
      <c r="AJ516" s="22"/>
    </row>
    <row r="517" spans="1:36" x14ac:dyDescent="0.25">
      <c r="A517" s="23" t="s">
        <v>37</v>
      </c>
      <c r="B517" s="132" t="s">
        <v>521</v>
      </c>
      <c r="C517" s="29" t="s">
        <v>59</v>
      </c>
      <c r="D517" s="123">
        <f>J517+O517+T517+Y517+AD517</f>
        <v>54</v>
      </c>
      <c r="E517" s="26"/>
      <c r="F517" s="27" t="s">
        <v>17</v>
      </c>
      <c r="G517" s="28">
        <v>9</v>
      </c>
      <c r="H517" s="28" t="s">
        <v>20</v>
      </c>
      <c r="I517" s="29">
        <v>9</v>
      </c>
      <c r="J517" s="26">
        <f t="shared" si="112"/>
        <v>18</v>
      </c>
      <c r="K517" s="27" t="s">
        <v>19</v>
      </c>
      <c r="L517" s="28">
        <v>9</v>
      </c>
      <c r="M517" s="31" t="s">
        <v>18</v>
      </c>
      <c r="N517" s="29">
        <v>9</v>
      </c>
      <c r="O517" s="26">
        <f t="shared" si="113"/>
        <v>18</v>
      </c>
      <c r="P517" s="30" t="s">
        <v>16</v>
      </c>
      <c r="Q517" s="28">
        <v>9</v>
      </c>
      <c r="R517" s="31" t="s">
        <v>22</v>
      </c>
      <c r="S517" s="28">
        <v>9</v>
      </c>
      <c r="T517" s="26">
        <f t="shared" si="114"/>
        <v>18</v>
      </c>
      <c r="U517" s="99"/>
      <c r="V517" s="92"/>
      <c r="W517" s="92"/>
      <c r="X517" s="93"/>
      <c r="Y517" s="36">
        <f t="shared" si="115"/>
        <v>0</v>
      </c>
      <c r="Z517" s="27"/>
      <c r="AA517" s="28"/>
      <c r="AB517" s="28"/>
      <c r="AC517" s="29"/>
      <c r="AD517" s="36">
        <f t="shared" si="116"/>
        <v>0</v>
      </c>
      <c r="AF517" s="22"/>
      <c r="AG517" s="22"/>
      <c r="AH517" s="22"/>
      <c r="AI517" s="22"/>
      <c r="AJ517" s="22"/>
    </row>
    <row r="518" spans="1:36" x14ac:dyDescent="0.25">
      <c r="A518" s="23" t="s">
        <v>37</v>
      </c>
      <c r="B518" s="94" t="s">
        <v>522</v>
      </c>
      <c r="C518" s="29" t="s">
        <v>48</v>
      </c>
      <c r="D518" s="123">
        <f>J518+O518+T518+Y518+AD518</f>
        <v>16</v>
      </c>
      <c r="E518" s="26"/>
      <c r="F518" s="27" t="s">
        <v>14</v>
      </c>
      <c r="G518" s="28">
        <v>9</v>
      </c>
      <c r="H518" s="28" t="s">
        <v>27</v>
      </c>
      <c r="I518" s="29">
        <v>7</v>
      </c>
      <c r="J518" s="26">
        <f t="shared" si="112"/>
        <v>16</v>
      </c>
      <c r="K518" s="27"/>
      <c r="L518" s="28"/>
      <c r="M518" s="28"/>
      <c r="N518" s="29"/>
      <c r="O518" s="36">
        <f t="shared" si="113"/>
        <v>0</v>
      </c>
      <c r="P518" s="46"/>
      <c r="Q518" s="32"/>
      <c r="R518" s="32"/>
      <c r="S518" s="32"/>
      <c r="T518" s="36">
        <f t="shared" si="114"/>
        <v>0</v>
      </c>
      <c r="U518" s="65"/>
      <c r="V518" s="32"/>
      <c r="W518" s="33"/>
      <c r="X518" s="34"/>
      <c r="Y518" s="36">
        <f t="shared" si="115"/>
        <v>0</v>
      </c>
      <c r="Z518" s="27"/>
      <c r="AA518" s="28"/>
      <c r="AB518" s="28"/>
      <c r="AC518" s="29"/>
      <c r="AD518" s="36">
        <f t="shared" si="116"/>
        <v>0</v>
      </c>
      <c r="AF518" s="22"/>
      <c r="AG518" s="22"/>
      <c r="AH518" s="22"/>
      <c r="AI518" s="22"/>
      <c r="AJ518" s="22"/>
    </row>
    <row r="519" spans="1:36" ht="15.75" thickBot="1" x14ac:dyDescent="0.3">
      <c r="A519" s="51"/>
      <c r="B519" s="85"/>
      <c r="C519" s="53"/>
      <c r="D519" s="143"/>
      <c r="E519" s="54"/>
      <c r="F519" s="55"/>
      <c r="G519" s="56"/>
      <c r="H519" s="56"/>
      <c r="I519" s="53"/>
      <c r="J519" s="54"/>
      <c r="K519" s="55"/>
      <c r="L519" s="56"/>
      <c r="M519" s="56"/>
      <c r="N519" s="53"/>
      <c r="O519" s="54"/>
      <c r="P519" s="55"/>
      <c r="Q519" s="56"/>
      <c r="R519" s="56"/>
      <c r="S519" s="53"/>
      <c r="T519" s="54"/>
      <c r="U519" s="55"/>
      <c r="V519" s="56"/>
      <c r="W519" s="56"/>
      <c r="X519" s="53"/>
      <c r="Y519" s="54"/>
      <c r="Z519" s="55"/>
      <c r="AA519" s="56"/>
      <c r="AB519" s="56"/>
      <c r="AC519" s="53"/>
      <c r="AD519" s="57">
        <f t="shared" si="116"/>
        <v>0</v>
      </c>
      <c r="AF519" s="22"/>
      <c r="AG519" s="22"/>
      <c r="AH519" s="22"/>
      <c r="AI519" s="22"/>
      <c r="AJ519" s="22"/>
    </row>
    <row r="523" spans="1:36" ht="15.75" thickBot="1" x14ac:dyDescent="0.3">
      <c r="B523" s="2" t="s">
        <v>523</v>
      </c>
    </row>
    <row r="524" spans="1:36" ht="15.75" thickBot="1" x14ac:dyDescent="0.3">
      <c r="A524" s="5" t="s">
        <v>1</v>
      </c>
      <c r="B524" s="6" t="s">
        <v>2</v>
      </c>
      <c r="C524" s="7" t="s">
        <v>3</v>
      </c>
      <c r="D524" s="142" t="s">
        <v>4</v>
      </c>
      <c r="E524" s="5" t="s">
        <v>5</v>
      </c>
      <c r="F524" s="145" t="s">
        <v>6</v>
      </c>
      <c r="G524" s="146"/>
      <c r="H524" s="146"/>
      <c r="I524" s="146"/>
      <c r="J524" s="147"/>
      <c r="K524" s="145" t="s">
        <v>7</v>
      </c>
      <c r="L524" s="148"/>
      <c r="M524" s="148"/>
      <c r="N524" s="148"/>
      <c r="O524" s="149"/>
      <c r="P524" s="145" t="s">
        <v>8</v>
      </c>
      <c r="Q524" s="146"/>
      <c r="R524" s="146"/>
      <c r="S524" s="146"/>
      <c r="T524" s="147"/>
      <c r="U524" s="117" t="s">
        <v>9</v>
      </c>
      <c r="V524" s="133"/>
      <c r="W524" s="133"/>
      <c r="X524" s="133"/>
      <c r="Y524" s="116"/>
      <c r="Z524" s="150" t="s">
        <v>10</v>
      </c>
      <c r="AA524" s="151"/>
      <c r="AB524" s="151"/>
      <c r="AC524" s="151"/>
      <c r="AD524" s="152"/>
      <c r="AI524" s="8"/>
      <c r="AJ524" s="8"/>
    </row>
    <row r="525" spans="1:36" ht="15.75" thickTop="1" x14ac:dyDescent="0.25">
      <c r="A525" s="9" t="s">
        <v>11</v>
      </c>
      <c r="B525" s="131" t="s">
        <v>524</v>
      </c>
      <c r="C525" s="15" t="s">
        <v>45</v>
      </c>
      <c r="D525" s="123">
        <f>J525+O525+T525+Y525+AD525+E525-18</f>
        <v>97</v>
      </c>
      <c r="E525" s="58">
        <v>5</v>
      </c>
      <c r="F525" s="19" t="s">
        <v>29</v>
      </c>
      <c r="G525" s="59">
        <v>14</v>
      </c>
      <c r="H525" s="59" t="s">
        <v>14</v>
      </c>
      <c r="I525" s="60">
        <v>9</v>
      </c>
      <c r="J525" s="61">
        <f t="shared" ref="J525:J531" si="117">G525+I525</f>
        <v>23</v>
      </c>
      <c r="K525" s="19" t="s">
        <v>96</v>
      </c>
      <c r="L525" s="59">
        <v>14</v>
      </c>
      <c r="M525" s="59" t="s">
        <v>18</v>
      </c>
      <c r="N525" s="60">
        <v>9</v>
      </c>
      <c r="O525" s="61">
        <f t="shared" ref="O525:O531" si="118">L525+N525</f>
        <v>23</v>
      </c>
      <c r="P525" s="107" t="s">
        <v>20</v>
      </c>
      <c r="Q525" s="20">
        <v>9</v>
      </c>
      <c r="R525" s="20" t="s">
        <v>22</v>
      </c>
      <c r="S525" s="20">
        <v>14</v>
      </c>
      <c r="T525" s="61">
        <f t="shared" ref="T525:T531" si="119">Q525+S525</f>
        <v>23</v>
      </c>
      <c r="U525" s="107" t="s">
        <v>15</v>
      </c>
      <c r="V525" s="20">
        <v>14</v>
      </c>
      <c r="W525" s="20" t="s">
        <v>26</v>
      </c>
      <c r="X525" s="21">
        <v>9</v>
      </c>
      <c r="Y525" s="61">
        <f t="shared" ref="Y525:Y531" si="120">V525+X525</f>
        <v>23</v>
      </c>
      <c r="Z525" s="19" t="s">
        <v>16</v>
      </c>
      <c r="AA525" s="59">
        <v>9</v>
      </c>
      <c r="AB525" s="59" t="s">
        <v>21</v>
      </c>
      <c r="AC525" s="60">
        <v>9</v>
      </c>
      <c r="AD525" s="61">
        <f t="shared" ref="AD525:AD532" si="121">AA525+AC525</f>
        <v>18</v>
      </c>
      <c r="AF525" s="22"/>
      <c r="AG525" s="22"/>
      <c r="AH525" s="22"/>
      <c r="AI525" s="22"/>
      <c r="AJ525" s="22"/>
    </row>
    <row r="526" spans="1:36" x14ac:dyDescent="0.25">
      <c r="A526" s="23" t="s">
        <v>23</v>
      </c>
      <c r="B526" s="94" t="s">
        <v>525</v>
      </c>
      <c r="C526" s="29" t="s">
        <v>174</v>
      </c>
      <c r="D526" s="123">
        <f>J526+O526+T526+Y526+AD526+E526-13</f>
        <v>70</v>
      </c>
      <c r="E526" s="26">
        <v>5</v>
      </c>
      <c r="F526" s="27" t="s">
        <v>14</v>
      </c>
      <c r="G526" s="28">
        <v>7</v>
      </c>
      <c r="H526" s="28" t="s">
        <v>21</v>
      </c>
      <c r="I526" s="29">
        <v>6</v>
      </c>
      <c r="J526" s="26">
        <f t="shared" si="117"/>
        <v>13</v>
      </c>
      <c r="K526" s="30" t="s">
        <v>26</v>
      </c>
      <c r="L526" s="28">
        <v>9</v>
      </c>
      <c r="M526" s="31" t="s">
        <v>22</v>
      </c>
      <c r="N526" s="29">
        <v>9</v>
      </c>
      <c r="O526" s="26">
        <f t="shared" si="118"/>
        <v>18</v>
      </c>
      <c r="P526" s="65" t="s">
        <v>17</v>
      </c>
      <c r="Q526" s="32">
        <v>9</v>
      </c>
      <c r="R526" s="33" t="s">
        <v>19</v>
      </c>
      <c r="S526" s="32">
        <v>9</v>
      </c>
      <c r="T526" s="26">
        <f t="shared" si="119"/>
        <v>18</v>
      </c>
      <c r="U526" s="46" t="s">
        <v>27</v>
      </c>
      <c r="V526" s="32">
        <v>7</v>
      </c>
      <c r="W526" s="33" t="s">
        <v>20</v>
      </c>
      <c r="X526" s="34">
        <v>9</v>
      </c>
      <c r="Y526" s="26">
        <f t="shared" si="120"/>
        <v>16</v>
      </c>
      <c r="Z526" s="27" t="s">
        <v>16</v>
      </c>
      <c r="AA526" s="28">
        <v>6</v>
      </c>
      <c r="AB526" s="28" t="s">
        <v>18</v>
      </c>
      <c r="AC526" s="29">
        <v>7</v>
      </c>
      <c r="AD526" s="26">
        <f t="shared" si="121"/>
        <v>13</v>
      </c>
      <c r="AF526" s="22"/>
      <c r="AG526" s="22"/>
      <c r="AH526" s="22"/>
      <c r="AI526" s="22"/>
      <c r="AJ526" s="22"/>
    </row>
    <row r="527" spans="1:36" x14ac:dyDescent="0.25">
      <c r="A527" s="23" t="s">
        <v>30</v>
      </c>
      <c r="B527" s="94" t="s">
        <v>526</v>
      </c>
      <c r="C527" s="29" t="s">
        <v>174</v>
      </c>
      <c r="D527" s="123">
        <f>J527+O527+T527+Y527+AD527</f>
        <v>68</v>
      </c>
      <c r="E527" s="26"/>
      <c r="F527" s="27" t="s">
        <v>33</v>
      </c>
      <c r="G527" s="28">
        <v>9</v>
      </c>
      <c r="H527" s="28" t="s">
        <v>27</v>
      </c>
      <c r="I527" s="29">
        <v>9</v>
      </c>
      <c r="J527" s="26">
        <f t="shared" si="117"/>
        <v>18</v>
      </c>
      <c r="K527" s="27" t="s">
        <v>19</v>
      </c>
      <c r="L527" s="28">
        <v>9</v>
      </c>
      <c r="M527" s="31" t="s">
        <v>17</v>
      </c>
      <c r="N527" s="29">
        <v>9</v>
      </c>
      <c r="O527" s="26">
        <f t="shared" si="118"/>
        <v>18</v>
      </c>
      <c r="P527" s="65" t="s">
        <v>34</v>
      </c>
      <c r="Q527" s="32">
        <v>9</v>
      </c>
      <c r="R527" s="33" t="s">
        <v>28</v>
      </c>
      <c r="S527" s="32">
        <v>9</v>
      </c>
      <c r="T527" s="26">
        <f t="shared" si="119"/>
        <v>18</v>
      </c>
      <c r="U527" s="46"/>
      <c r="V527" s="32"/>
      <c r="W527" s="33"/>
      <c r="X527" s="34"/>
      <c r="Y527" s="36">
        <f t="shared" si="120"/>
        <v>0</v>
      </c>
      <c r="Z527" s="27" t="s">
        <v>16</v>
      </c>
      <c r="AA527" s="28">
        <v>7</v>
      </c>
      <c r="AB527" s="28" t="s">
        <v>26</v>
      </c>
      <c r="AC527" s="29">
        <v>7</v>
      </c>
      <c r="AD527" s="26">
        <f t="shared" si="121"/>
        <v>14</v>
      </c>
      <c r="AF527" s="22"/>
      <c r="AG527" s="22"/>
      <c r="AH527" s="22"/>
      <c r="AI527" s="22"/>
      <c r="AJ527" s="22"/>
    </row>
    <row r="528" spans="1:36" x14ac:dyDescent="0.25">
      <c r="A528" s="23" t="s">
        <v>35</v>
      </c>
      <c r="B528" s="94" t="s">
        <v>527</v>
      </c>
      <c r="C528" s="29" t="s">
        <v>144</v>
      </c>
      <c r="D528" s="123">
        <f>J528+O528+T528+Y528+AD528</f>
        <v>54</v>
      </c>
      <c r="E528" s="26"/>
      <c r="F528" s="27" t="s">
        <v>17</v>
      </c>
      <c r="G528" s="28">
        <v>9</v>
      </c>
      <c r="H528" s="28" t="s">
        <v>21</v>
      </c>
      <c r="I528" s="29">
        <v>9</v>
      </c>
      <c r="J528" s="26">
        <f t="shared" si="117"/>
        <v>18</v>
      </c>
      <c r="K528" s="27"/>
      <c r="L528" s="28"/>
      <c r="M528" s="28"/>
      <c r="N528" s="29"/>
      <c r="O528" s="36">
        <f t="shared" si="118"/>
        <v>0</v>
      </c>
      <c r="P528" s="46"/>
      <c r="Q528" s="32"/>
      <c r="R528" s="32"/>
      <c r="S528" s="32"/>
      <c r="T528" s="36">
        <f t="shared" si="119"/>
        <v>0</v>
      </c>
      <c r="U528" s="46" t="s">
        <v>16</v>
      </c>
      <c r="V528" s="32">
        <v>9</v>
      </c>
      <c r="W528" s="32" t="s">
        <v>19</v>
      </c>
      <c r="X528" s="34">
        <v>9</v>
      </c>
      <c r="Y528" s="26">
        <f t="shared" si="120"/>
        <v>18</v>
      </c>
      <c r="Z528" s="27" t="s">
        <v>18</v>
      </c>
      <c r="AA528" s="28">
        <v>9</v>
      </c>
      <c r="AB528" s="28" t="s">
        <v>26</v>
      </c>
      <c r="AC528" s="29">
        <v>9</v>
      </c>
      <c r="AD528" s="26">
        <f t="shared" si="121"/>
        <v>18</v>
      </c>
      <c r="AF528" s="22"/>
      <c r="AG528" s="22"/>
      <c r="AH528" s="22"/>
      <c r="AI528" s="22"/>
      <c r="AJ528" s="22"/>
    </row>
    <row r="529" spans="1:36" x14ac:dyDescent="0.25">
      <c r="A529" s="23" t="s">
        <v>37</v>
      </c>
      <c r="B529" s="94" t="s">
        <v>528</v>
      </c>
      <c r="C529" s="29" t="s">
        <v>45</v>
      </c>
      <c r="D529" s="123">
        <f>J529+O529+T529+Y529+AD529</f>
        <v>48</v>
      </c>
      <c r="E529" s="26"/>
      <c r="F529" s="27" t="s">
        <v>26</v>
      </c>
      <c r="G529" s="28">
        <v>9</v>
      </c>
      <c r="H529" s="28" t="s">
        <v>21</v>
      </c>
      <c r="I529" s="29">
        <v>7</v>
      </c>
      <c r="J529" s="26">
        <f t="shared" si="117"/>
        <v>16</v>
      </c>
      <c r="K529" s="30" t="s">
        <v>79</v>
      </c>
      <c r="L529" s="28">
        <v>9</v>
      </c>
      <c r="M529" s="31" t="s">
        <v>17</v>
      </c>
      <c r="N529" s="29">
        <v>7</v>
      </c>
      <c r="O529" s="26">
        <f t="shared" si="118"/>
        <v>16</v>
      </c>
      <c r="P529" s="46"/>
      <c r="Q529" s="32"/>
      <c r="R529" s="32"/>
      <c r="S529" s="32"/>
      <c r="T529" s="36">
        <f t="shared" si="119"/>
        <v>0</v>
      </c>
      <c r="U529" s="46" t="s">
        <v>27</v>
      </c>
      <c r="V529" s="32">
        <v>9</v>
      </c>
      <c r="W529" s="33" t="s">
        <v>19</v>
      </c>
      <c r="X529" s="34">
        <v>7</v>
      </c>
      <c r="Y529" s="26">
        <f t="shared" si="120"/>
        <v>16</v>
      </c>
      <c r="Z529" s="27"/>
      <c r="AA529" s="28"/>
      <c r="AB529" s="28"/>
      <c r="AC529" s="29"/>
      <c r="AD529" s="36">
        <f t="shared" si="121"/>
        <v>0</v>
      </c>
      <c r="AF529" s="22"/>
      <c r="AG529" s="22"/>
      <c r="AH529" s="22"/>
      <c r="AI529" s="22"/>
      <c r="AJ529" s="22"/>
    </row>
    <row r="530" spans="1:36" x14ac:dyDescent="0.25">
      <c r="A530" s="23" t="s">
        <v>39</v>
      </c>
      <c r="B530" s="94" t="s">
        <v>529</v>
      </c>
      <c r="C530" s="29" t="s">
        <v>69</v>
      </c>
      <c r="D530" s="123">
        <f>J530+O530+T530+Y530+AD530</f>
        <v>15</v>
      </c>
      <c r="E530" s="26"/>
      <c r="F530" s="27"/>
      <c r="G530" s="28"/>
      <c r="H530" s="28"/>
      <c r="I530" s="29"/>
      <c r="J530" s="36">
        <f t="shared" si="117"/>
        <v>0</v>
      </c>
      <c r="K530" s="27"/>
      <c r="L530" s="28"/>
      <c r="M530" s="28"/>
      <c r="N530" s="29"/>
      <c r="O530" s="36">
        <f t="shared" si="118"/>
        <v>0</v>
      </c>
      <c r="P530" s="46"/>
      <c r="Q530" s="32"/>
      <c r="R530" s="32"/>
      <c r="S530" s="32"/>
      <c r="T530" s="36">
        <f t="shared" si="119"/>
        <v>0</v>
      </c>
      <c r="U530" s="46"/>
      <c r="V530" s="32"/>
      <c r="W530" s="32"/>
      <c r="X530" s="34"/>
      <c r="Y530" s="36">
        <f t="shared" si="120"/>
        <v>0</v>
      </c>
      <c r="Z530" s="27" t="s">
        <v>17</v>
      </c>
      <c r="AA530" s="28">
        <v>9</v>
      </c>
      <c r="AB530" s="28" t="s">
        <v>26</v>
      </c>
      <c r="AC530" s="29">
        <v>6</v>
      </c>
      <c r="AD530" s="26">
        <f t="shared" si="121"/>
        <v>15</v>
      </c>
      <c r="AF530" s="22"/>
      <c r="AG530" s="22"/>
      <c r="AH530" s="22"/>
      <c r="AI530" s="22"/>
      <c r="AJ530" s="22"/>
    </row>
    <row r="531" spans="1:36" x14ac:dyDescent="0.25">
      <c r="A531" s="23" t="s">
        <v>41</v>
      </c>
      <c r="B531" s="94" t="s">
        <v>530</v>
      </c>
      <c r="C531" s="29" t="s">
        <v>78</v>
      </c>
      <c r="D531" s="123">
        <f>J531+O531+T531+Y531+AD531</f>
        <v>14</v>
      </c>
      <c r="E531" s="26"/>
      <c r="F531" s="27" t="s">
        <v>33</v>
      </c>
      <c r="G531" s="28">
        <v>7</v>
      </c>
      <c r="H531" s="28" t="s">
        <v>29</v>
      </c>
      <c r="I531" s="29">
        <v>7</v>
      </c>
      <c r="J531" s="26">
        <f t="shared" si="117"/>
        <v>14</v>
      </c>
      <c r="K531" s="27"/>
      <c r="L531" s="28"/>
      <c r="M531" s="28"/>
      <c r="N531" s="29"/>
      <c r="O531" s="36">
        <f t="shared" si="118"/>
        <v>0</v>
      </c>
      <c r="P531" s="46"/>
      <c r="Q531" s="32"/>
      <c r="R531" s="32"/>
      <c r="S531" s="32"/>
      <c r="T531" s="36">
        <f t="shared" si="119"/>
        <v>0</v>
      </c>
      <c r="U531" s="46"/>
      <c r="V531" s="32"/>
      <c r="W531" s="32"/>
      <c r="X531" s="34"/>
      <c r="Y531" s="36">
        <f t="shared" si="120"/>
        <v>0</v>
      </c>
      <c r="Z531" s="27"/>
      <c r="AA531" s="28"/>
      <c r="AB531" s="28"/>
      <c r="AC531" s="29"/>
      <c r="AD531" s="36">
        <f t="shared" si="121"/>
        <v>0</v>
      </c>
      <c r="AF531" s="22"/>
    </row>
    <row r="532" spans="1:36" ht="15.75" thickBot="1" x14ac:dyDescent="0.3">
      <c r="A532" s="51"/>
      <c r="B532" s="85"/>
      <c r="C532" s="53"/>
      <c r="D532" s="143"/>
      <c r="E532" s="54"/>
      <c r="F532" s="55"/>
      <c r="G532" s="56"/>
      <c r="H532" s="56"/>
      <c r="I532" s="53"/>
      <c r="J532" s="54"/>
      <c r="K532" s="55"/>
      <c r="L532" s="56"/>
      <c r="M532" s="56"/>
      <c r="N532" s="53"/>
      <c r="O532" s="54"/>
      <c r="P532" s="55"/>
      <c r="Q532" s="56"/>
      <c r="R532" s="56"/>
      <c r="S532" s="53"/>
      <c r="T532" s="54"/>
      <c r="U532" s="55"/>
      <c r="V532" s="56"/>
      <c r="W532" s="56"/>
      <c r="X532" s="53"/>
      <c r="Y532" s="54"/>
      <c r="Z532" s="55"/>
      <c r="AA532" s="56"/>
      <c r="AB532" s="56"/>
      <c r="AC532" s="53"/>
      <c r="AD532" s="57">
        <f t="shared" si="121"/>
        <v>0</v>
      </c>
      <c r="AF532" s="22"/>
      <c r="AG532" s="22"/>
      <c r="AH532" s="22"/>
      <c r="AI532" s="22"/>
      <c r="AJ532" s="22"/>
    </row>
    <row r="533" spans="1:36" x14ac:dyDescent="0.25">
      <c r="A533" s="62"/>
      <c r="B533" s="62"/>
      <c r="C533" s="62"/>
      <c r="E533" s="62"/>
    </row>
    <row r="536" spans="1:36" ht="15.75" thickBot="1" x14ac:dyDescent="0.3">
      <c r="B536" s="2" t="s">
        <v>531</v>
      </c>
    </row>
    <row r="537" spans="1:36" ht="15.75" thickBot="1" x14ac:dyDescent="0.3">
      <c r="A537" s="5" t="s">
        <v>1</v>
      </c>
      <c r="B537" s="6" t="s">
        <v>2</v>
      </c>
      <c r="C537" s="7" t="s">
        <v>3</v>
      </c>
      <c r="D537" s="142" t="s">
        <v>4</v>
      </c>
      <c r="E537" s="5" t="s">
        <v>5</v>
      </c>
      <c r="F537" s="145" t="s">
        <v>6</v>
      </c>
      <c r="G537" s="146"/>
      <c r="H537" s="146"/>
      <c r="I537" s="146"/>
      <c r="J537" s="147"/>
      <c r="K537" s="145" t="s">
        <v>7</v>
      </c>
      <c r="L537" s="148"/>
      <c r="M537" s="148"/>
      <c r="N537" s="148"/>
      <c r="O537" s="149"/>
      <c r="P537" s="145" t="s">
        <v>8</v>
      </c>
      <c r="Q537" s="146"/>
      <c r="R537" s="146"/>
      <c r="S537" s="146"/>
      <c r="T537" s="147"/>
      <c r="U537" s="117" t="s">
        <v>9</v>
      </c>
      <c r="V537" s="133"/>
      <c r="W537" s="133"/>
      <c r="X537" s="133"/>
      <c r="Y537" s="116"/>
      <c r="Z537" s="145" t="s">
        <v>10</v>
      </c>
      <c r="AA537" s="146"/>
      <c r="AB537" s="146"/>
      <c r="AC537" s="146"/>
      <c r="AD537" s="147"/>
      <c r="AI537" s="8"/>
      <c r="AJ537" s="8"/>
    </row>
    <row r="538" spans="1:36" ht="15.75" thickTop="1" x14ac:dyDescent="0.25">
      <c r="A538" s="9" t="s">
        <v>11</v>
      </c>
      <c r="B538" s="131" t="s">
        <v>532</v>
      </c>
      <c r="C538" s="15" t="s">
        <v>69</v>
      </c>
      <c r="D538" s="123">
        <f>J538+O538+T538+Y538+AD538+E538-14</f>
        <v>77</v>
      </c>
      <c r="E538" s="12">
        <v>5</v>
      </c>
      <c r="F538" s="13" t="s">
        <v>14</v>
      </c>
      <c r="G538" s="14">
        <v>9</v>
      </c>
      <c r="H538" s="14" t="s">
        <v>20</v>
      </c>
      <c r="I538" s="15">
        <v>9</v>
      </c>
      <c r="J538" s="16">
        <f t="shared" ref="J538:J546" si="122">G538+I538</f>
        <v>18</v>
      </c>
      <c r="K538" s="17" t="s">
        <v>26</v>
      </c>
      <c r="L538" s="14">
        <v>9</v>
      </c>
      <c r="M538" s="18" t="s">
        <v>22</v>
      </c>
      <c r="N538" s="15">
        <v>9</v>
      </c>
      <c r="O538" s="16">
        <f t="shared" ref="O538:O546" si="123">L538+N538</f>
        <v>18</v>
      </c>
      <c r="P538" s="97" t="s">
        <v>79</v>
      </c>
      <c r="Q538" s="89">
        <v>9</v>
      </c>
      <c r="R538" s="90" t="s">
        <v>17</v>
      </c>
      <c r="S538" s="89">
        <v>9</v>
      </c>
      <c r="T538" s="16">
        <f t="shared" ref="T538:T546" si="124">Q538+S538</f>
        <v>18</v>
      </c>
      <c r="U538" s="97" t="s">
        <v>15</v>
      </c>
      <c r="V538" s="89">
        <v>9</v>
      </c>
      <c r="W538" s="90" t="s">
        <v>19</v>
      </c>
      <c r="X538" s="91">
        <v>9</v>
      </c>
      <c r="Y538" s="16">
        <f t="shared" ref="Y538:Y546" si="125">V538+X538</f>
        <v>18</v>
      </c>
      <c r="Z538" s="13" t="s">
        <v>16</v>
      </c>
      <c r="AA538" s="14">
        <v>7</v>
      </c>
      <c r="AB538" s="14" t="s">
        <v>21</v>
      </c>
      <c r="AC538" s="15">
        <v>7</v>
      </c>
      <c r="AD538" s="16">
        <f t="shared" ref="AD538:AD547" si="126">AA538+AC538</f>
        <v>14</v>
      </c>
      <c r="AF538" s="22"/>
      <c r="AG538" s="22"/>
      <c r="AH538" s="22"/>
      <c r="AI538" s="22"/>
      <c r="AJ538" s="22"/>
    </row>
    <row r="539" spans="1:36" x14ac:dyDescent="0.25">
      <c r="A539" s="23" t="s">
        <v>23</v>
      </c>
      <c r="B539" s="94" t="s">
        <v>533</v>
      </c>
      <c r="C539" s="29" t="s">
        <v>174</v>
      </c>
      <c r="D539" s="123">
        <f t="shared" ref="D539:D546" si="127">J539+O539+T539+Y539+AD539</f>
        <v>75</v>
      </c>
      <c r="E539" s="26"/>
      <c r="F539" s="27" t="s">
        <v>17</v>
      </c>
      <c r="G539" s="28">
        <v>9</v>
      </c>
      <c r="H539" s="28" t="s">
        <v>15</v>
      </c>
      <c r="I539" s="29">
        <v>9</v>
      </c>
      <c r="J539" s="26">
        <f t="shared" si="122"/>
        <v>18</v>
      </c>
      <c r="K539" s="27"/>
      <c r="L539" s="28"/>
      <c r="M539" s="28"/>
      <c r="N539" s="29"/>
      <c r="O539" s="36">
        <f t="shared" si="123"/>
        <v>0</v>
      </c>
      <c r="P539" s="65" t="s">
        <v>20</v>
      </c>
      <c r="Q539" s="32">
        <v>9</v>
      </c>
      <c r="R539" s="33" t="s">
        <v>19</v>
      </c>
      <c r="S539" s="32">
        <v>9</v>
      </c>
      <c r="T539" s="26">
        <f t="shared" si="124"/>
        <v>18</v>
      </c>
      <c r="U539" s="99" t="s">
        <v>21</v>
      </c>
      <c r="V539" s="92">
        <v>9</v>
      </c>
      <c r="W539" s="92" t="s">
        <v>26</v>
      </c>
      <c r="X539" s="93">
        <v>7</v>
      </c>
      <c r="Y539" s="26">
        <f t="shared" si="125"/>
        <v>16</v>
      </c>
      <c r="Z539" s="27" t="s">
        <v>16</v>
      </c>
      <c r="AA539" s="28">
        <v>14</v>
      </c>
      <c r="AB539" s="28" t="s">
        <v>18</v>
      </c>
      <c r="AC539" s="29">
        <v>9</v>
      </c>
      <c r="AD539" s="26">
        <f t="shared" si="126"/>
        <v>23</v>
      </c>
      <c r="AF539" s="22"/>
      <c r="AG539" s="22"/>
      <c r="AH539" s="22"/>
      <c r="AI539" s="22"/>
      <c r="AJ539" s="22"/>
    </row>
    <row r="540" spans="1:36" x14ac:dyDescent="0.25">
      <c r="A540" s="23" t="s">
        <v>30</v>
      </c>
      <c r="B540" s="94" t="s">
        <v>534</v>
      </c>
      <c r="C540" s="29" t="s">
        <v>48</v>
      </c>
      <c r="D540" s="123">
        <f t="shared" si="127"/>
        <v>72</v>
      </c>
      <c r="E540" s="38"/>
      <c r="F540" s="39" t="s">
        <v>33</v>
      </c>
      <c r="G540" s="40">
        <v>9</v>
      </c>
      <c r="H540" s="40" t="s">
        <v>26</v>
      </c>
      <c r="I540" s="41">
        <v>9</v>
      </c>
      <c r="J540" s="42">
        <f t="shared" si="122"/>
        <v>18</v>
      </c>
      <c r="K540" s="39" t="s">
        <v>20</v>
      </c>
      <c r="L540" s="40">
        <v>0</v>
      </c>
      <c r="M540" s="40" t="s">
        <v>17</v>
      </c>
      <c r="N540" s="41">
        <v>0</v>
      </c>
      <c r="O540" s="42">
        <f t="shared" si="123"/>
        <v>0</v>
      </c>
      <c r="P540" s="99" t="s">
        <v>34</v>
      </c>
      <c r="Q540" s="92">
        <v>9</v>
      </c>
      <c r="R540" s="92" t="s">
        <v>22</v>
      </c>
      <c r="S540" s="92">
        <v>9</v>
      </c>
      <c r="T540" s="42">
        <f t="shared" si="124"/>
        <v>18</v>
      </c>
      <c r="U540" s="46" t="s">
        <v>27</v>
      </c>
      <c r="V540" s="32">
        <v>9</v>
      </c>
      <c r="W540" s="33" t="s">
        <v>14</v>
      </c>
      <c r="X540" s="34">
        <v>9</v>
      </c>
      <c r="Y540" s="42">
        <f t="shared" si="125"/>
        <v>18</v>
      </c>
      <c r="Z540" s="39" t="s">
        <v>19</v>
      </c>
      <c r="AA540" s="40">
        <v>9</v>
      </c>
      <c r="AB540" s="40" t="s">
        <v>21</v>
      </c>
      <c r="AC540" s="41">
        <v>9</v>
      </c>
      <c r="AD540" s="42">
        <f t="shared" si="126"/>
        <v>18</v>
      </c>
      <c r="AF540" s="22"/>
      <c r="AG540" s="22"/>
      <c r="AH540" s="22"/>
      <c r="AI540" s="22"/>
      <c r="AJ540" s="22"/>
    </row>
    <row r="541" spans="1:36" x14ac:dyDescent="0.25">
      <c r="A541" s="23" t="s">
        <v>35</v>
      </c>
      <c r="B541" s="94" t="s">
        <v>535</v>
      </c>
      <c r="C541" s="29" t="s">
        <v>48</v>
      </c>
      <c r="D541" s="123">
        <f t="shared" si="127"/>
        <v>63</v>
      </c>
      <c r="E541" s="26"/>
      <c r="F541" s="27" t="s">
        <v>27</v>
      </c>
      <c r="G541" s="28">
        <v>9</v>
      </c>
      <c r="H541" s="28" t="s">
        <v>20</v>
      </c>
      <c r="I541" s="29">
        <v>7</v>
      </c>
      <c r="J541" s="26">
        <f t="shared" si="122"/>
        <v>16</v>
      </c>
      <c r="K541" s="27"/>
      <c r="L541" s="28"/>
      <c r="M541" s="28"/>
      <c r="N541" s="29"/>
      <c r="O541" s="36">
        <f t="shared" si="123"/>
        <v>0</v>
      </c>
      <c r="P541" s="65" t="s">
        <v>18</v>
      </c>
      <c r="Q541" s="32">
        <v>9</v>
      </c>
      <c r="R541" s="33" t="s">
        <v>19</v>
      </c>
      <c r="S541" s="32">
        <v>7</v>
      </c>
      <c r="T541" s="26">
        <f t="shared" si="124"/>
        <v>16</v>
      </c>
      <c r="U541" s="46" t="s">
        <v>21</v>
      </c>
      <c r="V541" s="32">
        <v>7</v>
      </c>
      <c r="W541" s="32" t="s">
        <v>26</v>
      </c>
      <c r="X541" s="34">
        <v>9</v>
      </c>
      <c r="Y541" s="26">
        <f t="shared" si="125"/>
        <v>16</v>
      </c>
      <c r="Z541" s="27" t="s">
        <v>16</v>
      </c>
      <c r="AA541" s="28">
        <v>6</v>
      </c>
      <c r="AB541" s="28" t="s">
        <v>17</v>
      </c>
      <c r="AC541" s="29">
        <v>9</v>
      </c>
      <c r="AD541" s="26">
        <f t="shared" si="126"/>
        <v>15</v>
      </c>
      <c r="AF541" s="22"/>
      <c r="AG541" s="22"/>
      <c r="AH541" s="22"/>
      <c r="AI541" s="22"/>
      <c r="AJ541" s="22"/>
    </row>
    <row r="542" spans="1:36" x14ac:dyDescent="0.25">
      <c r="A542" s="23" t="s">
        <v>37</v>
      </c>
      <c r="B542" s="94" t="s">
        <v>536</v>
      </c>
      <c r="C542" s="29" t="s">
        <v>59</v>
      </c>
      <c r="D542" s="123">
        <f t="shared" si="127"/>
        <v>49</v>
      </c>
      <c r="E542" s="26"/>
      <c r="F542" s="27" t="s">
        <v>33</v>
      </c>
      <c r="G542" s="28">
        <v>7</v>
      </c>
      <c r="H542" s="28" t="s">
        <v>20</v>
      </c>
      <c r="I542" s="29">
        <v>6</v>
      </c>
      <c r="J542" s="26">
        <f t="shared" si="122"/>
        <v>13</v>
      </c>
      <c r="K542" s="27" t="s">
        <v>19</v>
      </c>
      <c r="L542" s="28">
        <v>9</v>
      </c>
      <c r="M542" s="31" t="s">
        <v>26</v>
      </c>
      <c r="N542" s="29">
        <v>7</v>
      </c>
      <c r="O542" s="26">
        <f t="shared" si="123"/>
        <v>16</v>
      </c>
      <c r="P542" s="46"/>
      <c r="Q542" s="32"/>
      <c r="R542" s="32"/>
      <c r="S542" s="32"/>
      <c r="T542" s="36">
        <f t="shared" si="124"/>
        <v>0</v>
      </c>
      <c r="U542" s="46" t="s">
        <v>27</v>
      </c>
      <c r="V542" s="32">
        <v>7</v>
      </c>
      <c r="W542" s="28" t="s">
        <v>26</v>
      </c>
      <c r="X542" s="34">
        <v>0</v>
      </c>
      <c r="Y542" s="26">
        <f t="shared" si="125"/>
        <v>7</v>
      </c>
      <c r="Z542" s="27" t="s">
        <v>21</v>
      </c>
      <c r="AA542" s="28">
        <v>6</v>
      </c>
      <c r="AB542" s="28" t="s">
        <v>17</v>
      </c>
      <c r="AC542" s="29">
        <v>7</v>
      </c>
      <c r="AD542" s="26">
        <f t="shared" si="126"/>
        <v>13</v>
      </c>
      <c r="AF542" s="22"/>
      <c r="AG542" s="22"/>
      <c r="AH542" s="22"/>
      <c r="AI542" s="22"/>
      <c r="AJ542" s="22"/>
    </row>
    <row r="543" spans="1:36" x14ac:dyDescent="0.25">
      <c r="A543" s="23" t="s">
        <v>39</v>
      </c>
      <c r="B543" s="132" t="s">
        <v>537</v>
      </c>
      <c r="C543" s="29" t="s">
        <v>102</v>
      </c>
      <c r="D543" s="123">
        <f t="shared" si="127"/>
        <v>34</v>
      </c>
      <c r="E543" s="26"/>
      <c r="F543" s="27" t="s">
        <v>17</v>
      </c>
      <c r="G543" s="28">
        <v>7</v>
      </c>
      <c r="H543" s="28" t="s">
        <v>21</v>
      </c>
      <c r="I543" s="29">
        <v>9</v>
      </c>
      <c r="J543" s="26">
        <f t="shared" si="122"/>
        <v>16</v>
      </c>
      <c r="K543" s="27"/>
      <c r="L543" s="28"/>
      <c r="M543" s="28"/>
      <c r="N543" s="29"/>
      <c r="O543" s="36">
        <f t="shared" si="123"/>
        <v>0</v>
      </c>
      <c r="P543" s="46"/>
      <c r="Q543" s="32"/>
      <c r="R543" s="32"/>
      <c r="S543" s="32"/>
      <c r="T543" s="36">
        <f t="shared" si="124"/>
        <v>0</v>
      </c>
      <c r="U543" s="27" t="s">
        <v>21</v>
      </c>
      <c r="V543" s="32">
        <v>0</v>
      </c>
      <c r="W543" s="32" t="s">
        <v>20</v>
      </c>
      <c r="X543" s="34">
        <v>9</v>
      </c>
      <c r="Y543" s="26">
        <f t="shared" si="125"/>
        <v>9</v>
      </c>
      <c r="Z543" s="27" t="s">
        <v>17</v>
      </c>
      <c r="AA543" s="28">
        <v>0</v>
      </c>
      <c r="AB543" s="28" t="s">
        <v>26</v>
      </c>
      <c r="AC543" s="29">
        <v>9</v>
      </c>
      <c r="AD543" s="26">
        <f t="shared" si="126"/>
        <v>9</v>
      </c>
      <c r="AF543" s="22"/>
      <c r="AG543" s="22"/>
      <c r="AH543" s="22"/>
      <c r="AI543" s="22"/>
      <c r="AJ543" s="22"/>
    </row>
    <row r="544" spans="1:36" x14ac:dyDescent="0.25">
      <c r="A544" s="23" t="s">
        <v>41</v>
      </c>
      <c r="B544" s="94" t="s">
        <v>538</v>
      </c>
      <c r="C544" s="29" t="s">
        <v>59</v>
      </c>
      <c r="D544" s="123">
        <f t="shared" si="127"/>
        <v>18</v>
      </c>
      <c r="E544" s="26"/>
      <c r="F544" s="27" t="s">
        <v>26</v>
      </c>
      <c r="G544" s="28">
        <v>9</v>
      </c>
      <c r="H544" s="28" t="s">
        <v>21</v>
      </c>
      <c r="I544" s="29">
        <v>9</v>
      </c>
      <c r="J544" s="26">
        <f t="shared" si="122"/>
        <v>18</v>
      </c>
      <c r="K544" s="27"/>
      <c r="L544" s="28"/>
      <c r="M544" s="28"/>
      <c r="N544" s="29"/>
      <c r="O544" s="36">
        <f t="shared" si="123"/>
        <v>0</v>
      </c>
      <c r="P544" s="46"/>
      <c r="Q544" s="32"/>
      <c r="R544" s="32"/>
      <c r="S544" s="32"/>
      <c r="T544" s="36">
        <f t="shared" si="124"/>
        <v>0</v>
      </c>
      <c r="U544" s="46"/>
      <c r="V544" s="32"/>
      <c r="W544" s="32"/>
      <c r="X544" s="34"/>
      <c r="Y544" s="36">
        <f t="shared" si="125"/>
        <v>0</v>
      </c>
      <c r="Z544" s="27"/>
      <c r="AA544" s="28"/>
      <c r="AB544" s="28"/>
      <c r="AC544" s="29"/>
      <c r="AD544" s="36">
        <f t="shared" si="126"/>
        <v>0</v>
      </c>
      <c r="AJ544" s="22"/>
    </row>
    <row r="545" spans="1:40" x14ac:dyDescent="0.25">
      <c r="A545" s="23" t="s">
        <v>43</v>
      </c>
      <c r="B545" s="94" t="s">
        <v>539</v>
      </c>
      <c r="C545" s="34" t="s">
        <v>71</v>
      </c>
      <c r="D545" s="123">
        <f t="shared" si="127"/>
        <v>11</v>
      </c>
      <c r="E545" s="26"/>
      <c r="F545" s="27"/>
      <c r="G545" s="28"/>
      <c r="H545" s="28"/>
      <c r="I545" s="29"/>
      <c r="J545" s="36">
        <f t="shared" si="122"/>
        <v>0</v>
      </c>
      <c r="K545" s="27"/>
      <c r="L545" s="28"/>
      <c r="M545" s="28"/>
      <c r="N545" s="29"/>
      <c r="O545" s="36">
        <f t="shared" si="123"/>
        <v>0</v>
      </c>
      <c r="P545" s="46"/>
      <c r="Q545" s="32"/>
      <c r="R545" s="32"/>
      <c r="S545" s="32"/>
      <c r="T545" s="36">
        <f t="shared" si="124"/>
        <v>0</v>
      </c>
      <c r="U545" s="46" t="s">
        <v>21</v>
      </c>
      <c r="V545" s="32">
        <v>6</v>
      </c>
      <c r="W545" s="32" t="s">
        <v>26</v>
      </c>
      <c r="X545" s="34">
        <v>5</v>
      </c>
      <c r="Y545" s="26">
        <f t="shared" si="125"/>
        <v>11</v>
      </c>
      <c r="Z545" s="27"/>
      <c r="AA545" s="28"/>
      <c r="AB545" s="28"/>
      <c r="AC545" s="29"/>
      <c r="AD545" s="36">
        <f t="shared" si="126"/>
        <v>0</v>
      </c>
      <c r="AJ545" s="22"/>
    </row>
    <row r="546" spans="1:40" x14ac:dyDescent="0.25">
      <c r="A546" s="23" t="s">
        <v>46</v>
      </c>
      <c r="B546" s="132" t="s">
        <v>540</v>
      </c>
      <c r="C546" s="29" t="s">
        <v>48</v>
      </c>
      <c r="D546" s="123">
        <f t="shared" si="127"/>
        <v>0</v>
      </c>
      <c r="E546" s="26"/>
      <c r="F546" s="27" t="s">
        <v>14</v>
      </c>
      <c r="G546" s="28">
        <v>0</v>
      </c>
      <c r="H546" s="28" t="s">
        <v>21</v>
      </c>
      <c r="I546" s="29">
        <v>0</v>
      </c>
      <c r="J546" s="26">
        <f t="shared" si="122"/>
        <v>0</v>
      </c>
      <c r="K546" s="27"/>
      <c r="L546" s="28"/>
      <c r="M546" s="28"/>
      <c r="N546" s="29"/>
      <c r="O546" s="36">
        <f t="shared" si="123"/>
        <v>0</v>
      </c>
      <c r="P546" s="46"/>
      <c r="Q546" s="32"/>
      <c r="R546" s="32"/>
      <c r="S546" s="32"/>
      <c r="T546" s="36">
        <f t="shared" si="124"/>
        <v>0</v>
      </c>
      <c r="U546" s="46"/>
      <c r="V546" s="32"/>
      <c r="W546" s="32"/>
      <c r="X546" s="34"/>
      <c r="Y546" s="36">
        <f t="shared" si="125"/>
        <v>0</v>
      </c>
      <c r="Z546" s="27"/>
      <c r="AA546" s="28"/>
      <c r="AB546" s="28"/>
      <c r="AC546" s="29"/>
      <c r="AD546" s="36">
        <f t="shared" si="126"/>
        <v>0</v>
      </c>
      <c r="AJ546" s="22"/>
    </row>
    <row r="547" spans="1:40" ht="15.75" thickBot="1" x14ac:dyDescent="0.3">
      <c r="A547" s="51"/>
      <c r="B547" s="85"/>
      <c r="C547" s="53"/>
      <c r="D547" s="143"/>
      <c r="E547" s="54"/>
      <c r="F547" s="55"/>
      <c r="G547" s="56"/>
      <c r="H547" s="56"/>
      <c r="I547" s="53"/>
      <c r="J547" s="54"/>
      <c r="K547" s="55"/>
      <c r="L547" s="56"/>
      <c r="M547" s="56"/>
      <c r="N547" s="53"/>
      <c r="O547" s="54"/>
      <c r="P547" s="55"/>
      <c r="Q547" s="56"/>
      <c r="R547" s="56"/>
      <c r="S547" s="53"/>
      <c r="T547" s="54"/>
      <c r="U547" s="55"/>
      <c r="V547" s="56"/>
      <c r="W547" s="56"/>
      <c r="X547" s="53"/>
      <c r="Y547" s="54"/>
      <c r="Z547" s="55"/>
      <c r="AA547" s="56"/>
      <c r="AB547" s="56"/>
      <c r="AC547" s="53"/>
      <c r="AD547" s="57">
        <f t="shared" si="126"/>
        <v>0</v>
      </c>
      <c r="AF547" s="22"/>
      <c r="AG547" s="22"/>
      <c r="AH547" s="22"/>
      <c r="AI547" s="22"/>
      <c r="AJ547" s="22"/>
    </row>
    <row r="548" spans="1:40" x14ac:dyDescent="0.25">
      <c r="A548" s="62"/>
      <c r="B548" s="62"/>
      <c r="C548" s="62"/>
      <c r="E548" s="62"/>
    </row>
    <row r="549" spans="1:40" x14ac:dyDescent="0.25">
      <c r="A549" s="62"/>
      <c r="B549" s="62"/>
      <c r="C549" s="62"/>
      <c r="E549" s="62"/>
    </row>
    <row r="551" spans="1:40" ht="15.75" thickBot="1" x14ac:dyDescent="0.3">
      <c r="B551" s="2" t="s">
        <v>541</v>
      </c>
    </row>
    <row r="552" spans="1:40" ht="15.75" thickBot="1" x14ac:dyDescent="0.3">
      <c r="A552" s="5" t="s">
        <v>1</v>
      </c>
      <c r="B552" s="6" t="s">
        <v>2</v>
      </c>
      <c r="C552" s="7" t="s">
        <v>3</v>
      </c>
      <c r="D552" s="142" t="s">
        <v>4</v>
      </c>
      <c r="E552" s="5" t="s">
        <v>5</v>
      </c>
      <c r="F552" s="150" t="s">
        <v>6</v>
      </c>
      <c r="G552" s="151"/>
      <c r="H552" s="151"/>
      <c r="I552" s="151"/>
      <c r="J552" s="152"/>
      <c r="K552" s="150" t="s">
        <v>7</v>
      </c>
      <c r="L552" s="151"/>
      <c r="M552" s="151"/>
      <c r="N552" s="151"/>
      <c r="O552" s="152"/>
      <c r="P552" s="150" t="s">
        <v>8</v>
      </c>
      <c r="Q552" s="151"/>
      <c r="R552" s="151"/>
      <c r="S552" s="151"/>
      <c r="T552" s="152"/>
      <c r="U552" s="117" t="s">
        <v>9</v>
      </c>
      <c r="V552" s="133"/>
      <c r="W552" s="133"/>
      <c r="X552" s="133"/>
      <c r="Y552" s="116"/>
      <c r="Z552" s="145" t="s">
        <v>10</v>
      </c>
      <c r="AA552" s="146"/>
      <c r="AB552" s="146"/>
      <c r="AC552" s="146"/>
      <c r="AD552" s="147"/>
      <c r="AI552" s="8"/>
      <c r="AJ552" s="8"/>
    </row>
    <row r="553" spans="1:40" ht="15.75" thickTop="1" x14ac:dyDescent="0.25">
      <c r="A553" s="9" t="s">
        <v>11</v>
      </c>
      <c r="B553" s="131" t="s">
        <v>542</v>
      </c>
      <c r="C553" s="15" t="s">
        <v>13</v>
      </c>
      <c r="D553" s="123">
        <f>J553+O553+T553+Y553+AD553+E553-9</f>
        <v>66</v>
      </c>
      <c r="E553" s="12">
        <v>5</v>
      </c>
      <c r="F553" s="13" t="s">
        <v>21</v>
      </c>
      <c r="G553" s="14">
        <v>9</v>
      </c>
      <c r="H553" s="14"/>
      <c r="I553" s="15"/>
      <c r="J553" s="16">
        <f>G553+I553</f>
        <v>9</v>
      </c>
      <c r="K553" s="17" t="s">
        <v>22</v>
      </c>
      <c r="L553" s="14">
        <v>7</v>
      </c>
      <c r="M553" s="18" t="s">
        <v>18</v>
      </c>
      <c r="N553" s="15">
        <v>9</v>
      </c>
      <c r="O553" s="16">
        <f>L553+N553</f>
        <v>16</v>
      </c>
      <c r="P553" s="97" t="s">
        <v>79</v>
      </c>
      <c r="Q553" s="89">
        <v>9</v>
      </c>
      <c r="R553" s="89"/>
      <c r="S553" s="89"/>
      <c r="T553" s="16">
        <f>Q553+S553</f>
        <v>9</v>
      </c>
      <c r="U553" s="107" t="s">
        <v>20</v>
      </c>
      <c r="V553" s="20">
        <v>9</v>
      </c>
      <c r="W553" s="20" t="s">
        <v>19</v>
      </c>
      <c r="X553" s="21">
        <v>9</v>
      </c>
      <c r="Y553" s="16">
        <f>V553+X553</f>
        <v>18</v>
      </c>
      <c r="Z553" s="13" t="s">
        <v>17</v>
      </c>
      <c r="AA553" s="14">
        <v>9</v>
      </c>
      <c r="AB553" s="14" t="s">
        <v>26</v>
      </c>
      <c r="AC553" s="15">
        <v>9</v>
      </c>
      <c r="AD553" s="16">
        <f t="shared" ref="AD553:AD558" si="128">AA553+AC553</f>
        <v>18</v>
      </c>
      <c r="AF553" s="22"/>
      <c r="AG553" s="22"/>
      <c r="AH553" s="22"/>
      <c r="AI553" s="22"/>
      <c r="AJ553" s="22"/>
    </row>
    <row r="554" spans="1:40" x14ac:dyDescent="0.25">
      <c r="A554" s="23" t="s">
        <v>23</v>
      </c>
      <c r="B554" s="94" t="s">
        <v>543</v>
      </c>
      <c r="C554" s="29" t="s">
        <v>32</v>
      </c>
      <c r="D554" s="123">
        <f>J554+O554+T554+Y554+AD554</f>
        <v>63</v>
      </c>
      <c r="E554" s="26"/>
      <c r="F554" s="27" t="s">
        <v>33</v>
      </c>
      <c r="G554" s="28">
        <v>7</v>
      </c>
      <c r="H554" s="28" t="s">
        <v>20</v>
      </c>
      <c r="I554" s="29">
        <v>7</v>
      </c>
      <c r="J554" s="26">
        <f>G554+I554</f>
        <v>14</v>
      </c>
      <c r="K554" s="27" t="s">
        <v>19</v>
      </c>
      <c r="L554" s="28">
        <v>9</v>
      </c>
      <c r="M554" s="31" t="s">
        <v>22</v>
      </c>
      <c r="N554" s="29">
        <v>9</v>
      </c>
      <c r="O554" s="26">
        <f>L554+N554</f>
        <v>18</v>
      </c>
      <c r="P554" s="65" t="s">
        <v>34</v>
      </c>
      <c r="Q554" s="32">
        <v>6</v>
      </c>
      <c r="R554" s="33" t="s">
        <v>17</v>
      </c>
      <c r="S554" s="32">
        <v>7</v>
      </c>
      <c r="T554" s="26">
        <f>Q554+S554</f>
        <v>13</v>
      </c>
      <c r="U554" s="46" t="s">
        <v>21</v>
      </c>
      <c r="V554" s="32">
        <v>9</v>
      </c>
      <c r="W554" s="33" t="s">
        <v>29</v>
      </c>
      <c r="X554" s="34">
        <v>9</v>
      </c>
      <c r="Y554" s="26">
        <f>V554+X554</f>
        <v>18</v>
      </c>
      <c r="Z554" s="27"/>
      <c r="AA554" s="28"/>
      <c r="AB554" s="28"/>
      <c r="AC554" s="29"/>
      <c r="AD554" s="36">
        <f t="shared" si="128"/>
        <v>0</v>
      </c>
      <c r="AF554" s="22"/>
      <c r="AG554" s="22"/>
      <c r="AH554" s="22"/>
      <c r="AI554" s="22"/>
      <c r="AJ554" s="22"/>
    </row>
    <row r="555" spans="1:40" x14ac:dyDescent="0.25">
      <c r="A555" s="23" t="s">
        <v>30</v>
      </c>
      <c r="B555" s="94" t="s">
        <v>544</v>
      </c>
      <c r="C555" s="29" t="s">
        <v>174</v>
      </c>
      <c r="D555" s="123">
        <f>J555+O555+T555+Y555+AD555</f>
        <v>61</v>
      </c>
      <c r="E555" s="26"/>
      <c r="F555" s="27" t="s">
        <v>27</v>
      </c>
      <c r="G555" s="28">
        <v>9</v>
      </c>
      <c r="H555" s="31" t="s">
        <v>19</v>
      </c>
      <c r="I555" s="29">
        <v>9</v>
      </c>
      <c r="J555" s="26">
        <f>G555+I555</f>
        <v>18</v>
      </c>
      <c r="K555" s="30" t="s">
        <v>79</v>
      </c>
      <c r="L555" s="28">
        <v>9</v>
      </c>
      <c r="M555" s="31" t="s">
        <v>20</v>
      </c>
      <c r="N555" s="29">
        <v>9</v>
      </c>
      <c r="O555" s="26">
        <f>L555+N555</f>
        <v>18</v>
      </c>
      <c r="P555" s="65" t="s">
        <v>18</v>
      </c>
      <c r="Q555" s="32">
        <v>9</v>
      </c>
      <c r="R555" s="33" t="s">
        <v>19</v>
      </c>
      <c r="S555" s="32"/>
      <c r="T555" s="26">
        <f>Q555+S555</f>
        <v>9</v>
      </c>
      <c r="U555" s="65" t="s">
        <v>21</v>
      </c>
      <c r="V555" s="32">
        <v>7</v>
      </c>
      <c r="W555" s="33" t="s">
        <v>26</v>
      </c>
      <c r="X555" s="34">
        <v>9</v>
      </c>
      <c r="Y555" s="26">
        <f>V555+X555</f>
        <v>16</v>
      </c>
      <c r="Z555" s="27"/>
      <c r="AA555" s="28"/>
      <c r="AB555" s="28"/>
      <c r="AC555" s="29"/>
      <c r="AD555" s="36">
        <f t="shared" si="128"/>
        <v>0</v>
      </c>
      <c r="AF555" s="22"/>
      <c r="AG555" s="22"/>
      <c r="AH555" s="22"/>
      <c r="AI555" s="22"/>
      <c r="AJ555" s="22"/>
    </row>
    <row r="556" spans="1:40" x14ac:dyDescent="0.25">
      <c r="A556" s="23" t="s">
        <v>35</v>
      </c>
      <c r="B556" s="132" t="s">
        <v>545</v>
      </c>
      <c r="C556" s="29" t="s">
        <v>54</v>
      </c>
      <c r="D556" s="123">
        <f>J556+O556+T556+Y556+AD556</f>
        <v>36</v>
      </c>
      <c r="E556" s="38"/>
      <c r="F556" s="39" t="s">
        <v>33</v>
      </c>
      <c r="G556" s="40">
        <v>9</v>
      </c>
      <c r="H556" s="40" t="s">
        <v>20</v>
      </c>
      <c r="I556" s="41">
        <v>9</v>
      </c>
      <c r="J556" s="42">
        <f>G556+I556</f>
        <v>18</v>
      </c>
      <c r="K556" s="39"/>
      <c r="L556" s="40"/>
      <c r="M556" s="40"/>
      <c r="N556" s="41"/>
      <c r="O556" s="43">
        <f>L556+N556</f>
        <v>0</v>
      </c>
      <c r="P556" s="99" t="s">
        <v>34</v>
      </c>
      <c r="Q556" s="92">
        <v>9</v>
      </c>
      <c r="R556" s="92" t="s">
        <v>17</v>
      </c>
      <c r="S556" s="92">
        <v>9</v>
      </c>
      <c r="T556" s="42">
        <f>Q556+S556</f>
        <v>18</v>
      </c>
      <c r="U556" s="65"/>
      <c r="V556" s="32"/>
      <c r="W556" s="33"/>
      <c r="X556" s="34"/>
      <c r="Y556" s="43">
        <f>V556+X556</f>
        <v>0</v>
      </c>
      <c r="Z556" s="39"/>
      <c r="AA556" s="40"/>
      <c r="AB556" s="40"/>
      <c r="AC556" s="41"/>
      <c r="AD556" s="43">
        <f t="shared" si="128"/>
        <v>0</v>
      </c>
      <c r="AF556" s="22"/>
      <c r="AG556" s="22"/>
      <c r="AH556" s="22"/>
      <c r="AI556" s="22"/>
      <c r="AJ556" s="22"/>
      <c r="AK556" s="134"/>
      <c r="AL556" s="134"/>
      <c r="AM556" s="134"/>
      <c r="AN556" s="134"/>
    </row>
    <row r="557" spans="1:40" x14ac:dyDescent="0.25">
      <c r="A557" s="23" t="s">
        <v>37</v>
      </c>
      <c r="B557" s="135" t="s">
        <v>546</v>
      </c>
      <c r="C557" s="50" t="s">
        <v>174</v>
      </c>
      <c r="D557" s="123">
        <f>J557+O557+T557+Y557+AD557</f>
        <v>16</v>
      </c>
      <c r="E557" s="26"/>
      <c r="F557" s="27"/>
      <c r="G557" s="28"/>
      <c r="H557" s="28"/>
      <c r="I557" s="29"/>
      <c r="J557" s="36">
        <f>G557+I557</f>
        <v>0</v>
      </c>
      <c r="K557" s="27"/>
      <c r="L557" s="28"/>
      <c r="M557" s="28"/>
      <c r="N557" s="29"/>
      <c r="O557" s="36">
        <f>L557+N557</f>
        <v>0</v>
      </c>
      <c r="P557" s="65" t="s">
        <v>34</v>
      </c>
      <c r="Q557" s="32">
        <v>7</v>
      </c>
      <c r="R557" s="33" t="s">
        <v>19</v>
      </c>
      <c r="S557" s="32">
        <v>9</v>
      </c>
      <c r="T557" s="26">
        <f>Q557+S557</f>
        <v>16</v>
      </c>
      <c r="U557" s="46"/>
      <c r="V557" s="32"/>
      <c r="W557" s="32"/>
      <c r="X557" s="34"/>
      <c r="Y557" s="36">
        <f>V557+X557</f>
        <v>0</v>
      </c>
      <c r="Z557" s="27"/>
      <c r="AA557" s="28"/>
      <c r="AB557" s="28"/>
      <c r="AC557" s="29"/>
      <c r="AD557" s="36">
        <f t="shared" si="128"/>
        <v>0</v>
      </c>
      <c r="AF557" s="22"/>
      <c r="AG557" s="22"/>
      <c r="AH557" s="22"/>
      <c r="AI557" s="22"/>
      <c r="AJ557" s="22"/>
      <c r="AK557" s="134"/>
      <c r="AL557" s="134"/>
      <c r="AM557" s="134"/>
      <c r="AN557" s="134"/>
    </row>
    <row r="558" spans="1:40" ht="15.75" thickBot="1" x14ac:dyDescent="0.3">
      <c r="A558" s="51"/>
      <c r="B558" s="85"/>
      <c r="C558" s="53"/>
      <c r="D558" s="143"/>
      <c r="E558" s="54"/>
      <c r="F558" s="55"/>
      <c r="G558" s="56"/>
      <c r="H558" s="56"/>
      <c r="I558" s="53"/>
      <c r="J558" s="54"/>
      <c r="K558" s="55"/>
      <c r="L558" s="56"/>
      <c r="M558" s="56"/>
      <c r="N558" s="53"/>
      <c r="O558" s="54"/>
      <c r="P558" s="55"/>
      <c r="Q558" s="56"/>
      <c r="R558" s="56"/>
      <c r="S558" s="53"/>
      <c r="T558" s="54"/>
      <c r="U558" s="55"/>
      <c r="V558" s="56"/>
      <c r="W558" s="56"/>
      <c r="X558" s="53"/>
      <c r="Y558" s="54"/>
      <c r="Z558" s="55"/>
      <c r="AA558" s="56"/>
      <c r="AB558" s="56"/>
      <c r="AC558" s="53"/>
      <c r="AD558" s="57">
        <f t="shared" si="128"/>
        <v>0</v>
      </c>
      <c r="AF558" s="22"/>
      <c r="AG558" s="22"/>
      <c r="AH558" s="22"/>
      <c r="AI558" s="22"/>
      <c r="AJ558" s="22"/>
      <c r="AK558" s="134"/>
      <c r="AL558" s="134"/>
      <c r="AM558" s="134"/>
      <c r="AN558" s="134"/>
    </row>
    <row r="559" spans="1:40" x14ac:dyDescent="0.25">
      <c r="A559" s="62"/>
      <c r="B559" s="62"/>
      <c r="C559" s="62"/>
      <c r="E559" s="62"/>
      <c r="AK559" s="134"/>
      <c r="AL559" s="134"/>
      <c r="AM559" s="134"/>
      <c r="AN559" s="134"/>
    </row>
    <row r="560" spans="1:40" x14ac:dyDescent="0.25">
      <c r="A560" s="62"/>
      <c r="B560" s="62"/>
      <c r="C560" s="62"/>
      <c r="E560" s="62"/>
      <c r="AK560" s="134"/>
      <c r="AL560" s="134"/>
      <c r="AM560" s="134"/>
      <c r="AN560" s="134"/>
    </row>
    <row r="561" spans="1:40" x14ac:dyDescent="0.25">
      <c r="AK561" s="134"/>
      <c r="AL561" s="134"/>
      <c r="AM561" s="134"/>
      <c r="AN561" s="134"/>
    </row>
    <row r="562" spans="1:40" ht="15.75" thickBot="1" x14ac:dyDescent="0.3">
      <c r="B562" s="2" t="s">
        <v>547</v>
      </c>
    </row>
    <row r="563" spans="1:40" ht="15.75" thickBot="1" x14ac:dyDescent="0.3">
      <c r="A563" s="5" t="s">
        <v>1</v>
      </c>
      <c r="B563" s="6" t="s">
        <v>2</v>
      </c>
      <c r="C563" s="7" t="s">
        <v>3</v>
      </c>
      <c r="D563" s="142" t="s">
        <v>4</v>
      </c>
      <c r="E563" s="5" t="s">
        <v>5</v>
      </c>
      <c r="F563" s="145" t="s">
        <v>6</v>
      </c>
      <c r="G563" s="146"/>
      <c r="H563" s="146"/>
      <c r="I563" s="146"/>
      <c r="J563" s="147"/>
      <c r="K563" s="145" t="s">
        <v>7</v>
      </c>
      <c r="L563" s="148"/>
      <c r="M563" s="148"/>
      <c r="N563" s="148"/>
      <c r="O563" s="149"/>
      <c r="P563" s="145" t="s">
        <v>8</v>
      </c>
      <c r="Q563" s="146"/>
      <c r="R563" s="146"/>
      <c r="S563" s="146"/>
      <c r="T563" s="147"/>
      <c r="U563" s="117" t="s">
        <v>9</v>
      </c>
      <c r="V563" s="133"/>
      <c r="W563" s="133"/>
      <c r="X563" s="133"/>
      <c r="Y563" s="116"/>
      <c r="Z563" s="145" t="s">
        <v>10</v>
      </c>
      <c r="AA563" s="146"/>
      <c r="AB563" s="146"/>
      <c r="AC563" s="146"/>
      <c r="AD563" s="147"/>
      <c r="AI563" s="8"/>
      <c r="AJ563" s="8"/>
    </row>
    <row r="564" spans="1:40" ht="15.75" thickTop="1" x14ac:dyDescent="0.25">
      <c r="A564" s="9" t="s">
        <v>11</v>
      </c>
      <c r="B564" s="131" t="s">
        <v>548</v>
      </c>
      <c r="C564" s="15" t="s">
        <v>32</v>
      </c>
      <c r="D564" s="123">
        <f>J564+O564+T564+Y564+AD564+E564-18</f>
        <v>92</v>
      </c>
      <c r="E564" s="58">
        <v>5</v>
      </c>
      <c r="F564" s="19" t="s">
        <v>26</v>
      </c>
      <c r="G564" s="59">
        <v>14</v>
      </c>
      <c r="H564" s="59" t="s">
        <v>20</v>
      </c>
      <c r="I564" s="60">
        <v>14</v>
      </c>
      <c r="J564" s="61">
        <f>G564+I564</f>
        <v>28</v>
      </c>
      <c r="K564" s="19" t="s">
        <v>16</v>
      </c>
      <c r="L564" s="59">
        <v>9</v>
      </c>
      <c r="M564" s="59" t="s">
        <v>96</v>
      </c>
      <c r="N564" s="60">
        <v>9</v>
      </c>
      <c r="O564" s="61">
        <f>L564+N564</f>
        <v>18</v>
      </c>
      <c r="P564" s="107" t="s">
        <v>34</v>
      </c>
      <c r="Q564" s="20">
        <v>14</v>
      </c>
      <c r="R564" s="20" t="s">
        <v>19</v>
      </c>
      <c r="S564" s="20">
        <v>9</v>
      </c>
      <c r="T564" s="61">
        <f>Q564+S564</f>
        <v>23</v>
      </c>
      <c r="U564" s="46" t="s">
        <v>27</v>
      </c>
      <c r="V564" s="20">
        <v>9</v>
      </c>
      <c r="W564" s="20" t="s">
        <v>15</v>
      </c>
      <c r="X564" s="21">
        <v>9</v>
      </c>
      <c r="Y564" s="61">
        <f>V564+X564</f>
        <v>18</v>
      </c>
      <c r="Z564" s="19" t="s">
        <v>18</v>
      </c>
      <c r="AA564" s="59">
        <v>9</v>
      </c>
      <c r="AB564" s="59" t="s">
        <v>21</v>
      </c>
      <c r="AC564" s="60">
        <v>9</v>
      </c>
      <c r="AD564" s="61">
        <f>AA564+AC564</f>
        <v>18</v>
      </c>
      <c r="AF564" s="22"/>
      <c r="AG564" s="22"/>
      <c r="AH564" s="22"/>
      <c r="AI564" s="22"/>
      <c r="AJ564" s="22"/>
    </row>
    <row r="565" spans="1:40" x14ac:dyDescent="0.25">
      <c r="A565" s="23" t="s">
        <v>23</v>
      </c>
      <c r="B565" s="94" t="s">
        <v>549</v>
      </c>
      <c r="C565" s="29" t="s">
        <v>59</v>
      </c>
      <c r="D565" s="123">
        <f>J565+O565+T565+Y565+AD565</f>
        <v>48</v>
      </c>
      <c r="E565" s="26"/>
      <c r="F565" s="27" t="s">
        <v>17</v>
      </c>
      <c r="G565" s="28">
        <v>9</v>
      </c>
      <c r="H565" s="28" t="s">
        <v>26</v>
      </c>
      <c r="I565" s="29">
        <v>7</v>
      </c>
      <c r="J565" s="26">
        <f>G565+I565</f>
        <v>16</v>
      </c>
      <c r="K565" s="27"/>
      <c r="L565" s="28"/>
      <c r="M565" s="28"/>
      <c r="N565" s="29"/>
      <c r="O565" s="36">
        <f>L565+N565</f>
        <v>0</v>
      </c>
      <c r="P565" s="27"/>
      <c r="Q565" s="28"/>
      <c r="R565" s="28"/>
      <c r="S565" s="29"/>
      <c r="T565" s="36">
        <f>Q565+S565</f>
        <v>0</v>
      </c>
      <c r="U565" s="46" t="s">
        <v>27</v>
      </c>
      <c r="V565" s="32">
        <v>7</v>
      </c>
      <c r="W565" s="32" t="s">
        <v>20</v>
      </c>
      <c r="X565" s="34">
        <v>9</v>
      </c>
      <c r="Y565" s="26">
        <f>V565+X565</f>
        <v>16</v>
      </c>
      <c r="Z565" s="27" t="s">
        <v>19</v>
      </c>
      <c r="AA565" s="28">
        <v>9</v>
      </c>
      <c r="AB565" s="28" t="s">
        <v>21</v>
      </c>
      <c r="AC565" s="29">
        <v>7</v>
      </c>
      <c r="AD565" s="26">
        <f>AA565+AC565</f>
        <v>16</v>
      </c>
      <c r="AF565" s="22"/>
      <c r="AG565" s="22"/>
      <c r="AH565" s="22"/>
      <c r="AI565" s="22"/>
      <c r="AJ565" s="22"/>
    </row>
    <row r="566" spans="1:40" x14ac:dyDescent="0.25">
      <c r="A566" s="23" t="s">
        <v>30</v>
      </c>
      <c r="B566" s="94" t="s">
        <v>550</v>
      </c>
      <c r="C566" s="29" t="s">
        <v>45</v>
      </c>
      <c r="D566" s="123">
        <f>J566+O566+T566+Y566+AD566</f>
        <v>18</v>
      </c>
      <c r="E566" s="26"/>
      <c r="F566" s="27" t="s">
        <v>33</v>
      </c>
      <c r="G566" s="28">
        <v>9</v>
      </c>
      <c r="H566" s="28" t="s">
        <v>27</v>
      </c>
      <c r="I566" s="29">
        <v>9</v>
      </c>
      <c r="J566" s="26">
        <f>G566+I566</f>
        <v>18</v>
      </c>
      <c r="K566" s="27"/>
      <c r="L566" s="28"/>
      <c r="M566" s="28"/>
      <c r="N566" s="29"/>
      <c r="O566" s="36">
        <f>L566+N566</f>
        <v>0</v>
      </c>
      <c r="P566" s="27"/>
      <c r="Q566" s="28"/>
      <c r="R566" s="28"/>
      <c r="S566" s="29"/>
      <c r="T566" s="36">
        <f>Q566+S566</f>
        <v>0</v>
      </c>
      <c r="U566" s="46"/>
      <c r="V566" s="32"/>
      <c r="W566" s="32"/>
      <c r="X566" s="34"/>
      <c r="Y566" s="36">
        <f>V566+X566</f>
        <v>0</v>
      </c>
      <c r="Z566" s="27"/>
      <c r="AA566" s="28"/>
      <c r="AB566" s="28"/>
      <c r="AC566" s="29"/>
      <c r="AD566" s="36">
        <f>AA566+AC566</f>
        <v>0</v>
      </c>
      <c r="AF566" s="22"/>
      <c r="AG566" s="22"/>
      <c r="AH566" s="22"/>
      <c r="AI566" s="22"/>
      <c r="AJ566" s="22"/>
    </row>
    <row r="567" spans="1:40" ht="15.75" thickBot="1" x14ac:dyDescent="0.3">
      <c r="A567" s="51"/>
      <c r="B567" s="85"/>
      <c r="C567" s="53"/>
      <c r="D567" s="143"/>
      <c r="E567" s="54"/>
      <c r="F567" s="55"/>
      <c r="G567" s="56"/>
      <c r="H567" s="56"/>
      <c r="I567" s="53"/>
      <c r="J567" s="54"/>
      <c r="K567" s="55"/>
      <c r="L567" s="56"/>
      <c r="M567" s="56"/>
      <c r="N567" s="53"/>
      <c r="O567" s="54"/>
      <c r="P567" s="55"/>
      <c r="Q567" s="56"/>
      <c r="R567" s="56"/>
      <c r="S567" s="53"/>
      <c r="T567" s="54"/>
      <c r="U567" s="55"/>
      <c r="V567" s="56"/>
      <c r="W567" s="56"/>
      <c r="X567" s="53"/>
      <c r="Y567" s="54"/>
      <c r="Z567" s="55"/>
      <c r="AA567" s="56"/>
      <c r="AB567" s="56"/>
      <c r="AC567" s="53"/>
      <c r="AD567" s="57">
        <f>AA567+AC567</f>
        <v>0</v>
      </c>
      <c r="AF567" s="22"/>
      <c r="AG567" s="22"/>
      <c r="AH567" s="22"/>
      <c r="AI567" s="22"/>
      <c r="AJ567" s="22"/>
    </row>
    <row r="568" spans="1:40" x14ac:dyDescent="0.25">
      <c r="A568" s="62"/>
      <c r="B568" s="62"/>
      <c r="C568" s="62"/>
      <c r="E568" s="62"/>
    </row>
    <row r="571" spans="1:40" ht="15.75" thickBot="1" x14ac:dyDescent="0.3">
      <c r="B571" s="2" t="s">
        <v>551</v>
      </c>
    </row>
    <row r="572" spans="1:40" ht="15.75" thickBot="1" x14ac:dyDescent="0.3">
      <c r="A572" s="5" t="s">
        <v>1</v>
      </c>
      <c r="B572" s="6" t="s">
        <v>2</v>
      </c>
      <c r="C572" s="7" t="s">
        <v>3</v>
      </c>
      <c r="D572" s="142" t="s">
        <v>4</v>
      </c>
      <c r="E572" s="5" t="s">
        <v>5</v>
      </c>
      <c r="F572" s="145" t="s">
        <v>6</v>
      </c>
      <c r="G572" s="146"/>
      <c r="H572" s="146"/>
      <c r="I572" s="146"/>
      <c r="J572" s="147"/>
      <c r="K572" s="145" t="s">
        <v>7</v>
      </c>
      <c r="L572" s="148"/>
      <c r="M572" s="148"/>
      <c r="N572" s="148"/>
      <c r="O572" s="149"/>
      <c r="P572" s="145" t="s">
        <v>8</v>
      </c>
      <c r="Q572" s="146"/>
      <c r="R572" s="146"/>
      <c r="S572" s="146"/>
      <c r="T572" s="147"/>
      <c r="U572" s="117" t="s">
        <v>9</v>
      </c>
      <c r="V572" s="133"/>
      <c r="W572" s="133"/>
      <c r="X572" s="133"/>
      <c r="Y572" s="116"/>
      <c r="Z572" s="145" t="s">
        <v>10</v>
      </c>
      <c r="AA572" s="146"/>
      <c r="AB572" s="146"/>
      <c r="AC572" s="146"/>
      <c r="AD572" s="147"/>
      <c r="AI572" s="8"/>
      <c r="AJ572" s="8"/>
    </row>
    <row r="573" spans="1:40" ht="15.75" thickTop="1" x14ac:dyDescent="0.25">
      <c r="A573" s="9" t="s">
        <v>11</v>
      </c>
      <c r="B573" s="131" t="s">
        <v>552</v>
      </c>
      <c r="C573" s="15" t="s">
        <v>174</v>
      </c>
      <c r="D573" s="123">
        <f>J573+O573+T573+Y573+AD573</f>
        <v>112</v>
      </c>
      <c r="E573" s="136">
        <v>0</v>
      </c>
      <c r="F573" s="19" t="s">
        <v>15</v>
      </c>
      <c r="G573" s="59">
        <v>14</v>
      </c>
      <c r="H573" s="59" t="s">
        <v>20</v>
      </c>
      <c r="I573" s="60">
        <v>14</v>
      </c>
      <c r="J573" s="61">
        <f>G573+I573</f>
        <v>28</v>
      </c>
      <c r="K573" s="19" t="s">
        <v>22</v>
      </c>
      <c r="L573" s="59">
        <v>14</v>
      </c>
      <c r="M573" s="59" t="s">
        <v>18</v>
      </c>
      <c r="N573" s="60">
        <v>14</v>
      </c>
      <c r="O573" s="61">
        <f>L573+N573</f>
        <v>28</v>
      </c>
      <c r="P573" s="19"/>
      <c r="Q573" s="59"/>
      <c r="R573" s="59"/>
      <c r="S573" s="60"/>
      <c r="T573" s="108">
        <f>Q573+S573</f>
        <v>0</v>
      </c>
      <c r="U573" s="46" t="s">
        <v>16</v>
      </c>
      <c r="V573" s="20">
        <v>14</v>
      </c>
      <c r="W573" s="20" t="s">
        <v>14</v>
      </c>
      <c r="X573" s="21">
        <v>14</v>
      </c>
      <c r="Y573" s="61">
        <f>V573+X573</f>
        <v>28</v>
      </c>
      <c r="Z573" s="19" t="s">
        <v>19</v>
      </c>
      <c r="AA573" s="59">
        <v>14</v>
      </c>
      <c r="AB573" s="59" t="s">
        <v>21</v>
      </c>
      <c r="AC573" s="60">
        <v>14</v>
      </c>
      <c r="AD573" s="61">
        <f>AA573+AC573</f>
        <v>28</v>
      </c>
      <c r="AF573" s="22"/>
      <c r="AG573" s="22"/>
      <c r="AH573" s="22"/>
      <c r="AI573" s="22"/>
      <c r="AJ573" s="22"/>
    </row>
    <row r="574" spans="1:40" x14ac:dyDescent="0.25">
      <c r="A574" s="23" t="s">
        <v>23</v>
      </c>
      <c r="B574" s="94" t="s">
        <v>553</v>
      </c>
      <c r="C574" s="29" t="s">
        <v>174</v>
      </c>
      <c r="D574" s="123">
        <f>J574+O574+T574+Y574+AD574+E574-16</f>
        <v>77</v>
      </c>
      <c r="E574" s="26">
        <v>5</v>
      </c>
      <c r="F574" s="27" t="s">
        <v>33</v>
      </c>
      <c r="G574" s="28">
        <v>9</v>
      </c>
      <c r="H574" s="28" t="s">
        <v>14</v>
      </c>
      <c r="I574" s="29">
        <v>9</v>
      </c>
      <c r="J574" s="26">
        <f>G574+I574</f>
        <v>18</v>
      </c>
      <c r="K574" s="27" t="s">
        <v>19</v>
      </c>
      <c r="L574" s="28">
        <v>9</v>
      </c>
      <c r="M574" s="31" t="s">
        <v>20</v>
      </c>
      <c r="N574" s="29">
        <v>9</v>
      </c>
      <c r="O574" s="26">
        <f>L574+N574</f>
        <v>18</v>
      </c>
      <c r="P574" s="30" t="s">
        <v>34</v>
      </c>
      <c r="Q574" s="28">
        <v>9</v>
      </c>
      <c r="R574" s="31" t="s">
        <v>22</v>
      </c>
      <c r="S574" s="29">
        <v>9</v>
      </c>
      <c r="T574" s="26">
        <f>Q574+S574</f>
        <v>18</v>
      </c>
      <c r="U574" s="46" t="s">
        <v>27</v>
      </c>
      <c r="V574" s="32">
        <v>9</v>
      </c>
      <c r="W574" s="33" t="s">
        <v>26</v>
      </c>
      <c r="X574" s="34">
        <v>9</v>
      </c>
      <c r="Y574" s="26">
        <f>V574+X574</f>
        <v>18</v>
      </c>
      <c r="Z574" s="27" t="s">
        <v>21</v>
      </c>
      <c r="AA574" s="28">
        <v>7</v>
      </c>
      <c r="AB574" s="28" t="s">
        <v>17</v>
      </c>
      <c r="AC574" s="29">
        <v>9</v>
      </c>
      <c r="AD574" s="26">
        <f>AA574+AC574</f>
        <v>16</v>
      </c>
      <c r="AF574" s="22"/>
      <c r="AG574" s="22"/>
      <c r="AH574" s="22"/>
      <c r="AI574" s="22"/>
      <c r="AJ574" s="22"/>
    </row>
    <row r="575" spans="1:40" ht="15.75" thickBot="1" x14ac:dyDescent="0.3">
      <c r="A575" s="51"/>
      <c r="B575" s="85"/>
      <c r="C575" s="53"/>
      <c r="D575" s="143"/>
      <c r="E575" s="54"/>
      <c r="F575" s="55"/>
      <c r="G575" s="56"/>
      <c r="H575" s="56"/>
      <c r="I575" s="53"/>
      <c r="J575" s="54"/>
      <c r="K575" s="55"/>
      <c r="L575" s="56"/>
      <c r="M575" s="56"/>
      <c r="N575" s="53"/>
      <c r="O575" s="54"/>
      <c r="P575" s="55"/>
      <c r="Q575" s="56"/>
      <c r="R575" s="56"/>
      <c r="S575" s="53"/>
      <c r="T575" s="54"/>
      <c r="U575" s="55"/>
      <c r="V575" s="56"/>
      <c r="W575" s="56"/>
      <c r="X575" s="53"/>
      <c r="Y575" s="54"/>
      <c r="Z575" s="55"/>
      <c r="AA575" s="56"/>
      <c r="AB575" s="56"/>
      <c r="AC575" s="53"/>
      <c r="AD575" s="57">
        <f>AA575+AC575</f>
        <v>0</v>
      </c>
      <c r="AF575" s="22"/>
      <c r="AG575" s="22"/>
      <c r="AH575" s="22"/>
      <c r="AI575" s="22"/>
      <c r="AJ575" s="22"/>
    </row>
    <row r="576" spans="1:40" x14ac:dyDescent="0.25">
      <c r="A576" s="62"/>
      <c r="B576" s="62"/>
      <c r="C576" s="62"/>
      <c r="E576" s="62"/>
    </row>
    <row r="579" spans="1:39" ht="15.75" thickBot="1" x14ac:dyDescent="0.3">
      <c r="B579" s="2" t="s">
        <v>554</v>
      </c>
    </row>
    <row r="580" spans="1:39" ht="15.75" thickBot="1" x14ac:dyDescent="0.3">
      <c r="A580" s="5" t="s">
        <v>1</v>
      </c>
      <c r="B580" s="6" t="s">
        <v>2</v>
      </c>
      <c r="C580" s="7" t="s">
        <v>3</v>
      </c>
      <c r="D580" s="142" t="s">
        <v>4</v>
      </c>
      <c r="E580" s="5" t="s">
        <v>5</v>
      </c>
      <c r="F580" s="145" t="s">
        <v>6</v>
      </c>
      <c r="G580" s="146"/>
      <c r="H580" s="146"/>
      <c r="I580" s="146"/>
      <c r="J580" s="147"/>
      <c r="K580" s="145" t="s">
        <v>7</v>
      </c>
      <c r="L580" s="148"/>
      <c r="M580" s="148"/>
      <c r="N580" s="148"/>
      <c r="O580" s="149"/>
      <c r="P580" s="145" t="s">
        <v>8</v>
      </c>
      <c r="Q580" s="146"/>
      <c r="R580" s="146"/>
      <c r="S580" s="146"/>
      <c r="T580" s="147"/>
      <c r="U580" s="117" t="s">
        <v>9</v>
      </c>
      <c r="V580" s="133"/>
      <c r="W580" s="133"/>
      <c r="X580" s="133"/>
      <c r="Y580" s="116"/>
      <c r="Z580" s="145" t="s">
        <v>10</v>
      </c>
      <c r="AA580" s="146"/>
      <c r="AB580" s="146"/>
      <c r="AC580" s="146"/>
      <c r="AD580" s="147"/>
      <c r="AI580" s="8"/>
      <c r="AJ580" s="8"/>
    </row>
    <row r="581" spans="1:39" ht="15.75" thickTop="1" x14ac:dyDescent="0.25">
      <c r="A581" s="9" t="s">
        <v>11</v>
      </c>
      <c r="B581" s="131" t="s">
        <v>555</v>
      </c>
      <c r="C581" s="15" t="s">
        <v>13</v>
      </c>
      <c r="D581" s="123">
        <f>J581+O581+T581+Y581+AD581+E581-9</f>
        <v>59</v>
      </c>
      <c r="E581" s="58">
        <v>5</v>
      </c>
      <c r="F581" s="13" t="s">
        <v>26</v>
      </c>
      <c r="G581" s="14">
        <v>9</v>
      </c>
      <c r="H581" s="14" t="s">
        <v>15</v>
      </c>
      <c r="I581" s="15">
        <v>9</v>
      </c>
      <c r="J581" s="16">
        <f>G581+I581</f>
        <v>18</v>
      </c>
      <c r="K581" s="13" t="s">
        <v>16</v>
      </c>
      <c r="L581" s="14">
        <v>9</v>
      </c>
      <c r="M581" s="18" t="s">
        <v>20</v>
      </c>
      <c r="N581" s="15">
        <v>9</v>
      </c>
      <c r="O581" s="16">
        <f>L581+N581</f>
        <v>18</v>
      </c>
      <c r="P581" s="17" t="s">
        <v>19</v>
      </c>
      <c r="Q581" s="14">
        <v>9</v>
      </c>
      <c r="R581" s="14"/>
      <c r="S581" s="15"/>
      <c r="T581" s="16">
        <f>Q581+S581</f>
        <v>9</v>
      </c>
      <c r="U581" s="107" t="s">
        <v>21</v>
      </c>
      <c r="V581" s="20">
        <v>9</v>
      </c>
      <c r="W581" s="18"/>
      <c r="X581" s="15"/>
      <c r="Y581" s="16">
        <f t="shared" ref="Y581:Y582" si="129">V581+X581</f>
        <v>9</v>
      </c>
      <c r="Z581" s="13" t="s">
        <v>18</v>
      </c>
      <c r="AA581" s="14">
        <v>9</v>
      </c>
      <c r="AB581" s="14" t="s">
        <v>17</v>
      </c>
      <c r="AC581" s="15">
        <v>0</v>
      </c>
      <c r="AD581" s="16">
        <f>AA581+AC581</f>
        <v>9</v>
      </c>
      <c r="AF581" s="22"/>
      <c r="AG581" s="22"/>
      <c r="AH581" s="22"/>
      <c r="AI581" s="22"/>
      <c r="AJ581" s="22"/>
    </row>
    <row r="582" spans="1:39" x14ac:dyDescent="0.25">
      <c r="A582" s="23" t="s">
        <v>23</v>
      </c>
      <c r="B582" s="94" t="s">
        <v>556</v>
      </c>
      <c r="C582" s="29" t="s">
        <v>297</v>
      </c>
      <c r="D582" s="123">
        <f>J582+O582+T582+Y582+AD582</f>
        <v>54</v>
      </c>
      <c r="E582" s="38"/>
      <c r="F582" s="39" t="s">
        <v>17</v>
      </c>
      <c r="G582" s="40">
        <v>9</v>
      </c>
      <c r="H582" s="40" t="s">
        <v>20</v>
      </c>
      <c r="I582" s="41">
        <v>9</v>
      </c>
      <c r="J582" s="42">
        <f>G582+I582</f>
        <v>18</v>
      </c>
      <c r="K582" s="39" t="s">
        <v>26</v>
      </c>
      <c r="L582" s="40">
        <v>9</v>
      </c>
      <c r="M582" s="40" t="s">
        <v>22</v>
      </c>
      <c r="N582" s="41">
        <v>9</v>
      </c>
      <c r="O582" s="42">
        <f>L582+N582</f>
        <v>18</v>
      </c>
      <c r="P582" s="39" t="s">
        <v>79</v>
      </c>
      <c r="Q582" s="40">
        <v>0</v>
      </c>
      <c r="R582" s="40"/>
      <c r="S582" s="41"/>
      <c r="T582" s="42">
        <f>Q582+S582</f>
        <v>0</v>
      </c>
      <c r="U582" s="46" t="s">
        <v>14</v>
      </c>
      <c r="V582" s="32">
        <v>9</v>
      </c>
      <c r="W582" s="40"/>
      <c r="X582" s="41"/>
      <c r="Y582" s="42">
        <f t="shared" si="129"/>
        <v>9</v>
      </c>
      <c r="Z582" s="39" t="s">
        <v>19</v>
      </c>
      <c r="AA582" s="40">
        <v>9</v>
      </c>
      <c r="AB582" s="40" t="s">
        <v>22</v>
      </c>
      <c r="AC582" s="41">
        <v>0</v>
      </c>
      <c r="AD582" s="42">
        <f>AA582+AC582</f>
        <v>9</v>
      </c>
      <c r="AH582" s="22"/>
      <c r="AI582" s="22"/>
      <c r="AJ582" s="22"/>
    </row>
    <row r="583" spans="1:39" ht="15.75" thickBot="1" x14ac:dyDescent="0.3">
      <c r="A583" s="51"/>
      <c r="B583" s="85"/>
      <c r="C583" s="53"/>
      <c r="D583" s="143"/>
      <c r="E583" s="54"/>
      <c r="F583" s="55"/>
      <c r="G583" s="56"/>
      <c r="H583" s="56"/>
      <c r="I583" s="53"/>
      <c r="J583" s="54"/>
      <c r="K583" s="55"/>
      <c r="L583" s="56"/>
      <c r="M583" s="56"/>
      <c r="N583" s="53"/>
      <c r="O583" s="54"/>
      <c r="P583" s="55"/>
      <c r="Q583" s="56"/>
      <c r="R583" s="56"/>
      <c r="S583" s="53"/>
      <c r="T583" s="54"/>
      <c r="U583" s="55"/>
      <c r="V583" s="56"/>
      <c r="W583" s="56"/>
      <c r="X583" s="53"/>
      <c r="Y583" s="54"/>
      <c r="Z583" s="55"/>
      <c r="AA583" s="56"/>
      <c r="AB583" s="56"/>
      <c r="AC583" s="53"/>
      <c r="AD583" s="57">
        <f t="shared" ref="AD583" si="130">AA583+AC583</f>
        <v>0</v>
      </c>
      <c r="AF583" s="22"/>
      <c r="AG583" s="22"/>
      <c r="AH583" s="22"/>
      <c r="AI583" s="22"/>
      <c r="AJ583" s="22"/>
    </row>
    <row r="584" spans="1:39" x14ac:dyDescent="0.25">
      <c r="A584" s="62"/>
      <c r="B584" s="62"/>
      <c r="C584" s="62"/>
      <c r="E584" s="62"/>
    </row>
    <row r="587" spans="1:39" ht="15.75" thickBot="1" x14ac:dyDescent="0.3">
      <c r="B587" s="2" t="s">
        <v>557</v>
      </c>
    </row>
    <row r="588" spans="1:39" ht="15.75" thickBot="1" x14ac:dyDescent="0.3">
      <c r="A588" s="5" t="s">
        <v>1</v>
      </c>
      <c r="B588" s="6" t="s">
        <v>2</v>
      </c>
      <c r="C588" s="7" t="s">
        <v>3</v>
      </c>
      <c r="D588" s="142" t="s">
        <v>4</v>
      </c>
      <c r="E588" s="5" t="s">
        <v>5</v>
      </c>
      <c r="F588" s="145" t="s">
        <v>6</v>
      </c>
      <c r="G588" s="146"/>
      <c r="H588" s="146"/>
      <c r="I588" s="146"/>
      <c r="J588" s="147"/>
      <c r="K588" s="145" t="s">
        <v>7</v>
      </c>
      <c r="L588" s="148"/>
      <c r="M588" s="148"/>
      <c r="N588" s="148"/>
      <c r="O588" s="149"/>
      <c r="P588" s="145" t="s">
        <v>8</v>
      </c>
      <c r="Q588" s="146"/>
      <c r="R588" s="146"/>
      <c r="S588" s="146"/>
      <c r="T588" s="147"/>
      <c r="U588" s="117" t="s">
        <v>9</v>
      </c>
      <c r="V588" s="133"/>
      <c r="W588" s="133"/>
      <c r="X588" s="133"/>
      <c r="Y588" s="116"/>
      <c r="Z588" s="145" t="s">
        <v>10</v>
      </c>
      <c r="AA588" s="146"/>
      <c r="AB588" s="146"/>
      <c r="AC588" s="146"/>
      <c r="AD588" s="147"/>
      <c r="AI588" s="8"/>
      <c r="AJ588" s="8"/>
      <c r="AM588" s="8"/>
    </row>
    <row r="589" spans="1:39" ht="15.75" thickTop="1" x14ac:dyDescent="0.25">
      <c r="A589" s="9" t="s">
        <v>11</v>
      </c>
      <c r="B589" s="131" t="s">
        <v>558</v>
      </c>
      <c r="C589" s="15" t="s">
        <v>45</v>
      </c>
      <c r="D589" s="123">
        <f>J589+O589+T589+Y589+AD589+E589-16</f>
        <v>77</v>
      </c>
      <c r="E589" s="58">
        <v>5</v>
      </c>
      <c r="F589" s="19" t="s">
        <v>17</v>
      </c>
      <c r="G589" s="59">
        <v>9</v>
      </c>
      <c r="H589" s="59" t="s">
        <v>27</v>
      </c>
      <c r="I589" s="60">
        <v>9</v>
      </c>
      <c r="J589" s="61">
        <f>G589+I589</f>
        <v>18</v>
      </c>
      <c r="K589" s="19" t="s">
        <v>79</v>
      </c>
      <c r="L589" s="59">
        <v>9</v>
      </c>
      <c r="M589" s="59" t="s">
        <v>26</v>
      </c>
      <c r="N589" s="60">
        <v>9</v>
      </c>
      <c r="O589" s="61">
        <f>L589+N589</f>
        <v>18</v>
      </c>
      <c r="P589" s="107" t="s">
        <v>22</v>
      </c>
      <c r="Q589" s="20">
        <v>9</v>
      </c>
      <c r="R589" s="20" t="s">
        <v>19</v>
      </c>
      <c r="S589" s="20">
        <v>7</v>
      </c>
      <c r="T589" s="61">
        <f>Q589+S589</f>
        <v>16</v>
      </c>
      <c r="U589" s="13" t="s">
        <v>16</v>
      </c>
      <c r="V589" s="20">
        <v>9</v>
      </c>
      <c r="W589" s="59" t="s">
        <v>21</v>
      </c>
      <c r="X589" s="34">
        <v>9</v>
      </c>
      <c r="Y589" s="61">
        <f t="shared" ref="Y589:Y591" si="131">V589+X589</f>
        <v>18</v>
      </c>
      <c r="Z589" s="19" t="s">
        <v>18</v>
      </c>
      <c r="AA589" s="59">
        <v>9</v>
      </c>
      <c r="AB589" s="59" t="s">
        <v>20</v>
      </c>
      <c r="AC589" s="60">
        <v>9</v>
      </c>
      <c r="AD589" s="61">
        <f>AA589+AC589</f>
        <v>18</v>
      </c>
      <c r="AF589" s="22"/>
      <c r="AG589" s="22"/>
      <c r="AH589" s="22"/>
      <c r="AI589" s="22"/>
      <c r="AJ589" s="22"/>
    </row>
    <row r="590" spans="1:39" x14ac:dyDescent="0.25">
      <c r="A590" s="23" t="s">
        <v>23</v>
      </c>
      <c r="B590" s="94" t="s">
        <v>559</v>
      </c>
      <c r="C590" s="29" t="s">
        <v>297</v>
      </c>
      <c r="D590" s="123">
        <f>J590+O590+T590+Y590+AD590+E590-9</f>
        <v>62</v>
      </c>
      <c r="E590" s="26">
        <v>5</v>
      </c>
      <c r="F590" s="27" t="s">
        <v>17</v>
      </c>
      <c r="G590" s="28">
        <v>7</v>
      </c>
      <c r="H590" s="28" t="s">
        <v>21</v>
      </c>
      <c r="I590" s="29">
        <v>9</v>
      </c>
      <c r="J590" s="26">
        <f>G590+I590</f>
        <v>16</v>
      </c>
      <c r="K590" s="30" t="s">
        <v>79</v>
      </c>
      <c r="L590" s="28">
        <v>7</v>
      </c>
      <c r="M590" s="31" t="s">
        <v>26</v>
      </c>
      <c r="N590" s="29">
        <v>7</v>
      </c>
      <c r="O590" s="26">
        <f>L590+N590</f>
        <v>14</v>
      </c>
      <c r="P590" s="65" t="s">
        <v>34</v>
      </c>
      <c r="Q590" s="32">
        <v>9</v>
      </c>
      <c r="R590" s="33" t="s">
        <v>20</v>
      </c>
      <c r="S590" s="32">
        <v>9</v>
      </c>
      <c r="T590" s="26">
        <f>Q590+S590</f>
        <v>18</v>
      </c>
      <c r="U590" s="27" t="s">
        <v>27</v>
      </c>
      <c r="V590" s="32">
        <v>9</v>
      </c>
      <c r="W590" s="31"/>
      <c r="X590" s="34"/>
      <c r="Y590" s="26">
        <f t="shared" si="131"/>
        <v>9</v>
      </c>
      <c r="Z590" s="27" t="s">
        <v>19</v>
      </c>
      <c r="AA590" s="28">
        <v>9</v>
      </c>
      <c r="AB590" s="28" t="s">
        <v>22</v>
      </c>
      <c r="AC590" s="29">
        <v>0</v>
      </c>
      <c r="AD590" s="26">
        <f>AA590+AC590</f>
        <v>9</v>
      </c>
      <c r="AF590" s="22"/>
      <c r="AG590" s="22"/>
      <c r="AH590" s="22"/>
      <c r="AI590" s="22"/>
      <c r="AJ590" s="22"/>
    </row>
    <row r="591" spans="1:39" x14ac:dyDescent="0.25">
      <c r="A591" s="23" t="s">
        <v>30</v>
      </c>
      <c r="B591" s="4" t="s">
        <v>560</v>
      </c>
      <c r="C591" s="50" t="s">
        <v>561</v>
      </c>
      <c r="D591" s="123">
        <f>J591+O591+T591+Y591+AD591</f>
        <v>18</v>
      </c>
      <c r="E591" s="26"/>
      <c r="F591" s="27"/>
      <c r="G591" s="28"/>
      <c r="H591" s="28"/>
      <c r="I591" s="29"/>
      <c r="J591" s="36">
        <f>G591+I591</f>
        <v>0</v>
      </c>
      <c r="K591" s="27"/>
      <c r="L591" s="28"/>
      <c r="M591" s="28"/>
      <c r="N591" s="29"/>
      <c r="O591" s="36">
        <f>L591+N591</f>
        <v>0</v>
      </c>
      <c r="P591" s="65" t="s">
        <v>18</v>
      </c>
      <c r="Q591" s="32">
        <v>9</v>
      </c>
      <c r="R591" s="33" t="s">
        <v>19</v>
      </c>
      <c r="S591" s="32">
        <v>9</v>
      </c>
      <c r="T591" s="26">
        <f>Q591+S591</f>
        <v>18</v>
      </c>
      <c r="U591" s="27"/>
      <c r="V591" s="32"/>
      <c r="W591" s="28"/>
      <c r="X591" s="34"/>
      <c r="Y591" s="36">
        <f t="shared" si="131"/>
        <v>0</v>
      </c>
      <c r="Z591" s="27"/>
      <c r="AA591" s="28"/>
      <c r="AB591" s="28"/>
      <c r="AC591" s="29"/>
      <c r="AD591" s="36">
        <f>AA591+AC591</f>
        <v>0</v>
      </c>
      <c r="AF591" s="22"/>
      <c r="AG591" s="22"/>
      <c r="AH591" s="22"/>
      <c r="AI591" s="22"/>
      <c r="AJ591" s="22"/>
    </row>
    <row r="592" spans="1:39" ht="15.75" thickBot="1" x14ac:dyDescent="0.3">
      <c r="A592" s="51"/>
      <c r="B592" s="85"/>
      <c r="C592" s="53"/>
      <c r="D592" s="143"/>
      <c r="E592" s="54"/>
      <c r="F592" s="55"/>
      <c r="G592" s="56"/>
      <c r="H592" s="56"/>
      <c r="I592" s="53"/>
      <c r="J592" s="54"/>
      <c r="K592" s="55"/>
      <c r="L592" s="56"/>
      <c r="M592" s="56"/>
      <c r="N592" s="53"/>
      <c r="O592" s="54"/>
      <c r="P592" s="55"/>
      <c r="Q592" s="56"/>
      <c r="R592" s="56"/>
      <c r="S592" s="53"/>
      <c r="T592" s="54"/>
      <c r="U592" s="55"/>
      <c r="V592" s="56"/>
      <c r="W592" s="56"/>
      <c r="X592" s="53"/>
      <c r="Y592" s="54"/>
      <c r="Z592" s="55"/>
      <c r="AA592" s="56"/>
      <c r="AB592" s="56"/>
      <c r="AC592" s="53"/>
      <c r="AD592" s="57">
        <f t="shared" ref="AD592" si="132">AA592+AC592</f>
        <v>0</v>
      </c>
      <c r="AF592" s="22"/>
      <c r="AG592" s="22"/>
      <c r="AH592" s="22"/>
      <c r="AI592" s="22"/>
      <c r="AJ592" s="22"/>
    </row>
    <row r="596" spans="1:36" ht="15.75" thickBot="1" x14ac:dyDescent="0.3">
      <c r="B596" s="2" t="s">
        <v>562</v>
      </c>
    </row>
    <row r="597" spans="1:36" ht="15.75" thickBot="1" x14ac:dyDescent="0.3">
      <c r="A597" s="5" t="s">
        <v>1</v>
      </c>
      <c r="B597" s="6" t="s">
        <v>2</v>
      </c>
      <c r="C597" s="7" t="s">
        <v>3</v>
      </c>
      <c r="D597" s="142" t="s">
        <v>4</v>
      </c>
      <c r="E597" s="5" t="s">
        <v>5</v>
      </c>
      <c r="F597" s="145" t="s">
        <v>6</v>
      </c>
      <c r="G597" s="146"/>
      <c r="H597" s="146"/>
      <c r="I597" s="146"/>
      <c r="J597" s="147"/>
      <c r="K597" s="145" t="s">
        <v>7</v>
      </c>
      <c r="L597" s="148"/>
      <c r="M597" s="148"/>
      <c r="N597" s="148"/>
      <c r="O597" s="149"/>
      <c r="P597" s="145" t="s">
        <v>8</v>
      </c>
      <c r="Q597" s="146"/>
      <c r="R597" s="146"/>
      <c r="S597" s="146"/>
      <c r="T597" s="147"/>
      <c r="U597" s="117" t="s">
        <v>9</v>
      </c>
      <c r="V597" s="133"/>
      <c r="W597" s="133"/>
      <c r="X597" s="133"/>
      <c r="Y597" s="116"/>
      <c r="Z597" s="145" t="s">
        <v>10</v>
      </c>
      <c r="AA597" s="146"/>
      <c r="AB597" s="146"/>
      <c r="AC597" s="146"/>
      <c r="AD597" s="147"/>
      <c r="AI597" s="8"/>
      <c r="AJ597" s="8"/>
    </row>
    <row r="598" spans="1:36" ht="15.75" thickTop="1" x14ac:dyDescent="0.25">
      <c r="A598" s="9" t="s">
        <v>11</v>
      </c>
      <c r="B598" s="137" t="s">
        <v>563</v>
      </c>
      <c r="C598" s="138" t="s">
        <v>108</v>
      </c>
      <c r="D598" s="123">
        <f>J598+O598+T598+Y598+AD598</f>
        <v>18</v>
      </c>
      <c r="E598" s="58"/>
      <c r="F598" s="19"/>
      <c r="G598" s="59"/>
      <c r="H598" s="59"/>
      <c r="I598" s="60"/>
      <c r="J598" s="108">
        <f t="shared" ref="J598" si="133">G598+I598</f>
        <v>0</v>
      </c>
      <c r="K598" s="139" t="s">
        <v>26</v>
      </c>
      <c r="L598" s="59">
        <v>9</v>
      </c>
      <c r="M598" s="59" t="s">
        <v>17</v>
      </c>
      <c r="N598" s="60">
        <v>9</v>
      </c>
      <c r="O598" s="61">
        <f t="shared" ref="O598" si="134">L598+N598</f>
        <v>18</v>
      </c>
      <c r="P598" s="139"/>
      <c r="Q598" s="59"/>
      <c r="R598" s="59"/>
      <c r="S598" s="60"/>
      <c r="T598" s="108">
        <f t="shared" ref="T598" si="135">Q598+S598</f>
        <v>0</v>
      </c>
      <c r="U598" s="46" t="s">
        <v>27</v>
      </c>
      <c r="V598" s="20">
        <v>0</v>
      </c>
      <c r="W598" s="20" t="s">
        <v>20</v>
      </c>
      <c r="X598" s="21">
        <v>0</v>
      </c>
      <c r="Y598" s="61">
        <f>V598+X598</f>
        <v>0</v>
      </c>
      <c r="Z598" s="139"/>
      <c r="AA598" s="59"/>
      <c r="AB598" s="59"/>
      <c r="AC598" s="60"/>
      <c r="AD598" s="108">
        <f t="shared" ref="AD598:AD599" si="136">AA598+AC598</f>
        <v>0</v>
      </c>
      <c r="AF598" s="22"/>
      <c r="AG598" s="22"/>
      <c r="AH598" s="22"/>
      <c r="AI598" s="22"/>
      <c r="AJ598" s="22"/>
    </row>
    <row r="599" spans="1:36" ht="15.75" thickBot="1" x14ac:dyDescent="0.3">
      <c r="A599" s="51"/>
      <c r="B599" s="85"/>
      <c r="C599" s="53"/>
      <c r="D599" s="143"/>
      <c r="E599" s="54"/>
      <c r="F599" s="55"/>
      <c r="G599" s="56"/>
      <c r="H599" s="56"/>
      <c r="I599" s="53"/>
      <c r="J599" s="54"/>
      <c r="K599" s="140"/>
      <c r="L599" s="56"/>
      <c r="M599" s="56"/>
      <c r="N599" s="53"/>
      <c r="O599" s="54"/>
      <c r="P599" s="140"/>
      <c r="Q599" s="56"/>
      <c r="R599" s="56"/>
      <c r="S599" s="53"/>
      <c r="T599" s="54"/>
      <c r="U599" s="140"/>
      <c r="V599" s="56"/>
      <c r="W599" s="56"/>
      <c r="X599" s="53"/>
      <c r="Y599" s="54"/>
      <c r="Z599" s="140"/>
      <c r="AA599" s="56"/>
      <c r="AB599" s="56"/>
      <c r="AC599" s="53"/>
      <c r="AD599" s="57">
        <f t="shared" si="136"/>
        <v>0</v>
      </c>
      <c r="AF599" s="22"/>
      <c r="AG599" s="22"/>
      <c r="AH599" s="22"/>
      <c r="AI599" s="22"/>
      <c r="AJ599" s="22"/>
    </row>
    <row r="600" spans="1:36" x14ac:dyDescent="0.25">
      <c r="A600" s="62"/>
      <c r="B600" s="62"/>
      <c r="C600" s="62"/>
      <c r="E600" s="62"/>
    </row>
    <row r="603" spans="1:36" ht="15.75" thickBot="1" x14ac:dyDescent="0.3">
      <c r="B603" s="2" t="s">
        <v>564</v>
      </c>
    </row>
    <row r="604" spans="1:36" ht="15.75" thickBot="1" x14ac:dyDescent="0.3">
      <c r="A604" s="5" t="s">
        <v>1</v>
      </c>
      <c r="B604" s="6" t="s">
        <v>2</v>
      </c>
      <c r="C604" s="7" t="s">
        <v>3</v>
      </c>
      <c r="D604" s="142" t="s">
        <v>4</v>
      </c>
      <c r="E604" s="5" t="s">
        <v>5</v>
      </c>
      <c r="F604" s="145" t="s">
        <v>6</v>
      </c>
      <c r="G604" s="146"/>
      <c r="H604" s="146"/>
      <c r="I604" s="146"/>
      <c r="J604" s="147"/>
      <c r="K604" s="145" t="s">
        <v>7</v>
      </c>
      <c r="L604" s="148"/>
      <c r="M604" s="148"/>
      <c r="N604" s="148"/>
      <c r="O604" s="149"/>
      <c r="P604" s="145" t="s">
        <v>8</v>
      </c>
      <c r="Q604" s="146"/>
      <c r="R604" s="146"/>
      <c r="S604" s="146"/>
      <c r="T604" s="147"/>
      <c r="U604" s="117" t="s">
        <v>9</v>
      </c>
      <c r="V604" s="133"/>
      <c r="W604" s="133"/>
      <c r="X604" s="133"/>
      <c r="Y604" s="116"/>
      <c r="Z604" s="145" t="s">
        <v>10</v>
      </c>
      <c r="AA604" s="146"/>
      <c r="AB604" s="146"/>
      <c r="AC604" s="146"/>
      <c r="AD604" s="147"/>
      <c r="AI604" s="8"/>
      <c r="AJ604" s="8"/>
    </row>
    <row r="605" spans="1:36" ht="15.75" thickTop="1" x14ac:dyDescent="0.25">
      <c r="A605" s="9" t="s">
        <v>11</v>
      </c>
      <c r="B605" s="131" t="s">
        <v>565</v>
      </c>
      <c r="C605" s="15" t="s">
        <v>174</v>
      </c>
      <c r="D605" s="123">
        <f>J605+O605+T605+Y605+AD605</f>
        <v>41</v>
      </c>
      <c r="E605" s="58"/>
      <c r="F605" s="19" t="s">
        <v>17</v>
      </c>
      <c r="G605" s="59">
        <v>9</v>
      </c>
      <c r="H605" s="59" t="s">
        <v>20</v>
      </c>
      <c r="I605" s="60">
        <v>9</v>
      </c>
      <c r="J605" s="61">
        <f t="shared" ref="J605" si="137">G605+I605</f>
        <v>18</v>
      </c>
      <c r="K605" s="139" t="s">
        <v>19</v>
      </c>
      <c r="L605" s="59">
        <v>9</v>
      </c>
      <c r="M605" s="59" t="s">
        <v>26</v>
      </c>
      <c r="N605" s="60">
        <v>14</v>
      </c>
      <c r="O605" s="61">
        <f t="shared" ref="O605" si="138">L605+N605</f>
        <v>23</v>
      </c>
      <c r="P605" s="139"/>
      <c r="Q605" s="59"/>
      <c r="R605" s="59"/>
      <c r="S605" s="60"/>
      <c r="T605" s="108">
        <f t="shared" ref="T605" si="139">Q605+S605</f>
        <v>0</v>
      </c>
      <c r="U605" s="139"/>
      <c r="V605" s="59"/>
      <c r="W605" s="59"/>
      <c r="X605" s="60"/>
      <c r="Y605" s="108">
        <f t="shared" ref="Y605" si="140">V605+X605</f>
        <v>0</v>
      </c>
      <c r="Z605" s="139"/>
      <c r="AA605" s="59"/>
      <c r="AB605" s="59"/>
      <c r="AC605" s="60"/>
      <c r="AD605" s="108">
        <f t="shared" ref="AD605:AD606" si="141">AA605+AC605</f>
        <v>0</v>
      </c>
      <c r="AF605" s="22"/>
      <c r="AG605" s="22"/>
      <c r="AH605" s="22"/>
      <c r="AI605" s="22"/>
      <c r="AJ605" s="22"/>
    </row>
    <row r="606" spans="1:36" ht="15.75" thickBot="1" x14ac:dyDescent="0.3">
      <c r="A606" s="51"/>
      <c r="B606" s="85"/>
      <c r="C606" s="53"/>
      <c r="D606" s="143"/>
      <c r="E606" s="54"/>
      <c r="F606" s="55"/>
      <c r="G606" s="56"/>
      <c r="H606" s="56"/>
      <c r="I606" s="53"/>
      <c r="J606" s="54"/>
      <c r="K606" s="140"/>
      <c r="L606" s="56"/>
      <c r="M606" s="56"/>
      <c r="N606" s="53"/>
      <c r="O606" s="54"/>
      <c r="P606" s="140"/>
      <c r="Q606" s="56"/>
      <c r="R606" s="56"/>
      <c r="S606" s="53"/>
      <c r="T606" s="54"/>
      <c r="U606" s="140"/>
      <c r="V606" s="56"/>
      <c r="W606" s="56"/>
      <c r="X606" s="53"/>
      <c r="Y606" s="54"/>
      <c r="Z606" s="140"/>
      <c r="AA606" s="56"/>
      <c r="AB606" s="56"/>
      <c r="AC606" s="53"/>
      <c r="AD606" s="57">
        <f t="shared" si="141"/>
        <v>0</v>
      </c>
      <c r="AF606" s="22"/>
      <c r="AG606" s="22"/>
      <c r="AH606" s="22"/>
      <c r="AI606" s="22"/>
      <c r="AJ606" s="22"/>
    </row>
    <row r="607" spans="1:36" x14ac:dyDescent="0.25">
      <c r="A607" s="62"/>
      <c r="B607" s="62"/>
      <c r="C607" s="62"/>
      <c r="E607" s="62"/>
    </row>
  </sheetData>
  <mergeCells count="128">
    <mergeCell ref="F2:J2"/>
    <mergeCell ref="K2:O2"/>
    <mergeCell ref="P2:T2"/>
    <mergeCell ref="U2:Y2"/>
    <mergeCell ref="Z2:AD2"/>
    <mergeCell ref="F31:J31"/>
    <mergeCell ref="K31:O31"/>
    <mergeCell ref="P31:T31"/>
    <mergeCell ref="U31:Y31"/>
    <mergeCell ref="Z31:AD31"/>
    <mergeCell ref="F47:J47"/>
    <mergeCell ref="K47:O47"/>
    <mergeCell ref="P47:T47"/>
    <mergeCell ref="U47:Y47"/>
    <mergeCell ref="Z47:AD47"/>
    <mergeCell ref="F88:J88"/>
    <mergeCell ref="K88:O88"/>
    <mergeCell ref="P88:T88"/>
    <mergeCell ref="U88:Y88"/>
    <mergeCell ref="Z88:AD88"/>
    <mergeCell ref="F108:J108"/>
    <mergeCell ref="K108:O108"/>
    <mergeCell ref="P108:T108"/>
    <mergeCell ref="U108:Y108"/>
    <mergeCell ref="Z108:AD108"/>
    <mergeCell ref="F162:J162"/>
    <mergeCell ref="K162:O162"/>
    <mergeCell ref="P162:T162"/>
    <mergeCell ref="U162:Y162"/>
    <mergeCell ref="Z162:AD162"/>
    <mergeCell ref="U251:Y251"/>
    <mergeCell ref="Z251:AD251"/>
    <mergeCell ref="F296:J296"/>
    <mergeCell ref="K296:O296"/>
    <mergeCell ref="P296:T296"/>
    <mergeCell ref="U296:Y296"/>
    <mergeCell ref="Z296:AD296"/>
    <mergeCell ref="F189:J189"/>
    <mergeCell ref="K189:O189"/>
    <mergeCell ref="P189:T189"/>
    <mergeCell ref="U189:Y189"/>
    <mergeCell ref="Z189:AD189"/>
    <mergeCell ref="F230:J230"/>
    <mergeCell ref="K230:O230"/>
    <mergeCell ref="P230:T230"/>
    <mergeCell ref="U230:Y230"/>
    <mergeCell ref="Z230:AD230"/>
    <mergeCell ref="F323:J323"/>
    <mergeCell ref="K323:O323"/>
    <mergeCell ref="P323:T323"/>
    <mergeCell ref="U323:Y323"/>
    <mergeCell ref="Z323:AD323"/>
    <mergeCell ref="F355:J355"/>
    <mergeCell ref="K355:O355"/>
    <mergeCell ref="P355:T355"/>
    <mergeCell ref="U355:Y355"/>
    <mergeCell ref="Z355:AD355"/>
    <mergeCell ref="F373:J373"/>
    <mergeCell ref="K373:O373"/>
    <mergeCell ref="P373:T373"/>
    <mergeCell ref="U373:Y373"/>
    <mergeCell ref="Z373:AD373"/>
    <mergeCell ref="F402:J402"/>
    <mergeCell ref="K402:O402"/>
    <mergeCell ref="P402:T402"/>
    <mergeCell ref="U402:Y402"/>
    <mergeCell ref="Z402:AD402"/>
    <mergeCell ref="F428:J428"/>
    <mergeCell ref="K428:O428"/>
    <mergeCell ref="P428:T428"/>
    <mergeCell ref="U428:Y428"/>
    <mergeCell ref="Z428:AD428"/>
    <mergeCell ref="F459:J459"/>
    <mergeCell ref="K459:O459"/>
    <mergeCell ref="P459:T459"/>
    <mergeCell ref="U459:Y459"/>
    <mergeCell ref="Z459:AD459"/>
    <mergeCell ref="F473:J473"/>
    <mergeCell ref="K473:O473"/>
    <mergeCell ref="P473:T473"/>
    <mergeCell ref="U473:Y473"/>
    <mergeCell ref="Z473:AD473"/>
    <mergeCell ref="F495:J495"/>
    <mergeCell ref="K495:O495"/>
    <mergeCell ref="P495:T495"/>
    <mergeCell ref="U495:Y495"/>
    <mergeCell ref="Z495:AD495"/>
    <mergeCell ref="F511:J511"/>
    <mergeCell ref="K511:O511"/>
    <mergeCell ref="P511:T511"/>
    <mergeCell ref="U511:Y511"/>
    <mergeCell ref="Z511:AD511"/>
    <mergeCell ref="F524:J524"/>
    <mergeCell ref="K524:O524"/>
    <mergeCell ref="P524:T524"/>
    <mergeCell ref="Z524:AD524"/>
    <mergeCell ref="F563:J563"/>
    <mergeCell ref="K563:O563"/>
    <mergeCell ref="P563:T563"/>
    <mergeCell ref="Z563:AD563"/>
    <mergeCell ref="F572:J572"/>
    <mergeCell ref="K572:O572"/>
    <mergeCell ref="P572:T572"/>
    <mergeCell ref="Z572:AD572"/>
    <mergeCell ref="F537:J537"/>
    <mergeCell ref="K537:O537"/>
    <mergeCell ref="P537:T537"/>
    <mergeCell ref="Z537:AD537"/>
    <mergeCell ref="F552:J552"/>
    <mergeCell ref="K552:O552"/>
    <mergeCell ref="P552:T552"/>
    <mergeCell ref="Z552:AD552"/>
    <mergeCell ref="F597:J597"/>
    <mergeCell ref="K597:O597"/>
    <mergeCell ref="P597:T597"/>
    <mergeCell ref="Z597:AD597"/>
    <mergeCell ref="F604:J604"/>
    <mergeCell ref="K604:O604"/>
    <mergeCell ref="P604:T604"/>
    <mergeCell ref="Z604:AD604"/>
    <mergeCell ref="F580:J580"/>
    <mergeCell ref="K580:O580"/>
    <mergeCell ref="P580:T580"/>
    <mergeCell ref="Z580:AD580"/>
    <mergeCell ref="F588:J588"/>
    <mergeCell ref="K588:O588"/>
    <mergeCell ref="P588:T588"/>
    <mergeCell ref="Z588:AD588"/>
  </mergeCells>
  <pageMargins left="0" right="0" top="0" bottom="0" header="0" footer="0"/>
  <pageSetup paperSize="9" orientation="landscape" r:id="rId1"/>
  <rowBreaks count="20" manualBreakCount="20">
    <brk id="29" max="16383" man="1"/>
    <brk id="45" max="16383" man="1"/>
    <brk id="86" max="16383" man="1"/>
    <brk id="106" max="16383" man="1"/>
    <brk id="160" max="16383" man="1"/>
    <brk id="187" max="16383" man="1"/>
    <brk id="228" max="16383" man="1"/>
    <brk id="249" max="16383" man="1"/>
    <brk id="294" max="16383" man="1"/>
    <brk id="321" max="16383" man="1"/>
    <brk id="353" max="16383" man="1"/>
    <brk id="371" max="16383" man="1"/>
    <brk id="400" max="16383" man="1"/>
    <brk id="426" max="16383" man="1"/>
    <brk id="457" max="16383" man="1"/>
    <brk id="471" max="16383" man="1"/>
    <brk id="493" max="16383" man="1"/>
    <brk id="509" max="16383" man="1"/>
    <brk id="535" max="16383" man="1"/>
    <brk id="5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5ª ETAPA</vt:lpstr>
    </vt:vector>
  </TitlesOfParts>
  <Company>XPSP3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Terumi</cp:lastModifiedBy>
  <cp:lastPrinted>2012-12-08T20:07:23Z</cp:lastPrinted>
  <dcterms:created xsi:type="dcterms:W3CDTF">2012-12-08T19:59:53Z</dcterms:created>
  <dcterms:modified xsi:type="dcterms:W3CDTF">2012-12-09T20:42:00Z</dcterms:modified>
</cp:coreProperties>
</file>